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 filterPrivacy="1"/>
  <xr:revisionPtr revIDLastSave="0" documentId="13_ncr:1_{9239ADE7-CDAB-49B2-B49A-6A10F035D6C7}" xr6:coauthVersionLast="47" xr6:coauthVersionMax="47" xr10:uidLastSave="{00000000-0000-0000-0000-000000000000}"/>
  <bookViews>
    <workbookView xWindow="-108" yWindow="-108" windowWidth="23256" windowHeight="12720" tabRatio="696" xr2:uid="{00000000-000D-0000-FFFF-FFFF00000000}"/>
  </bookViews>
  <sheets>
    <sheet name="RCF- Birch" sheetId="1" r:id="rId1"/>
    <sheet name="RCF- Poplar" sheetId="2" r:id="rId2"/>
    <sheet name="RCF- Willow" sheetId="3" r:id="rId3"/>
    <sheet name="Bio-oil Birch" sheetId="4" r:id="rId4"/>
    <sheet name="Boi-oil Poplar" sheetId="5" r:id="rId5"/>
    <sheet name="Bio-oil Willow" sheetId="6" r:id="rId6"/>
    <sheet name="General Comparison" sheetId="7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4" i="7" l="1"/>
  <c r="C27" i="7" s="1"/>
  <c r="D24" i="7"/>
  <c r="D27" i="7" s="1"/>
  <c r="C54" i="7"/>
  <c r="B54" i="7"/>
  <c r="B26" i="7"/>
  <c r="B27" i="7"/>
  <c r="B24" i="7"/>
  <c r="C164" i="7"/>
  <c r="D164" i="7"/>
  <c r="B164" i="7"/>
  <c r="C163" i="7"/>
  <c r="D163" i="7"/>
  <c r="B163" i="7"/>
  <c r="C162" i="7"/>
  <c r="D162" i="7"/>
  <c r="C161" i="7"/>
  <c r="D161" i="7"/>
  <c r="B162" i="7"/>
  <c r="B161" i="7"/>
  <c r="C134" i="7"/>
  <c r="D134" i="7"/>
  <c r="B134" i="7"/>
  <c r="C133" i="7"/>
  <c r="D133" i="7"/>
  <c r="B133" i="7"/>
  <c r="C132" i="7"/>
  <c r="D132" i="7"/>
  <c r="B132" i="7"/>
  <c r="C131" i="7"/>
  <c r="D131" i="7"/>
  <c r="B131" i="7"/>
  <c r="C105" i="7"/>
  <c r="D105" i="7"/>
  <c r="B105" i="7"/>
  <c r="C104" i="7"/>
  <c r="D104" i="7"/>
  <c r="B104" i="7"/>
  <c r="C103" i="7"/>
  <c r="D103" i="7"/>
  <c r="B103" i="7"/>
  <c r="C102" i="7"/>
  <c r="D102" i="7"/>
  <c r="C101" i="7"/>
  <c r="D101" i="7"/>
  <c r="B102" i="7"/>
  <c r="B101" i="7"/>
  <c r="C76" i="7"/>
  <c r="D76" i="7"/>
  <c r="C77" i="7"/>
  <c r="C78" i="7" s="1"/>
  <c r="D77" i="7"/>
  <c r="D78" i="7" s="1"/>
  <c r="C79" i="7"/>
  <c r="D79" i="7"/>
  <c r="B79" i="7"/>
  <c r="B78" i="7"/>
  <c r="B77" i="7"/>
  <c r="B76" i="7"/>
  <c r="C53" i="7"/>
  <c r="D53" i="7"/>
  <c r="C52" i="7"/>
  <c r="D52" i="7"/>
  <c r="C51" i="7"/>
  <c r="D51" i="7"/>
  <c r="B53" i="7"/>
  <c r="B52" i="7"/>
  <c r="B51" i="7"/>
  <c r="B111" i="7"/>
  <c r="C26" i="7"/>
  <c r="C25" i="7"/>
  <c r="B152" i="7"/>
  <c r="B160" i="7" s="1"/>
  <c r="B122" i="7"/>
  <c r="B92" i="7"/>
  <c r="B67" i="7"/>
  <c r="B75" i="7" s="1"/>
  <c r="B42" i="7"/>
  <c r="B15" i="7"/>
  <c r="B23" i="7"/>
  <c r="C160" i="7"/>
  <c r="D160" i="7"/>
  <c r="E160" i="7"/>
  <c r="F160" i="7"/>
  <c r="G160" i="7"/>
  <c r="C130" i="7"/>
  <c r="D130" i="7"/>
  <c r="E130" i="7"/>
  <c r="F130" i="7"/>
  <c r="G130" i="7"/>
  <c r="B130" i="7"/>
  <c r="C100" i="7"/>
  <c r="D100" i="7"/>
  <c r="E100" i="7"/>
  <c r="F100" i="7"/>
  <c r="G100" i="7"/>
  <c r="B100" i="7"/>
  <c r="C75" i="7"/>
  <c r="D75" i="7"/>
  <c r="E75" i="7"/>
  <c r="F75" i="7"/>
  <c r="G75" i="7"/>
  <c r="C50" i="7"/>
  <c r="D50" i="7"/>
  <c r="E50" i="7"/>
  <c r="F50" i="7"/>
  <c r="G50" i="7"/>
  <c r="B50" i="7"/>
  <c r="G143" i="7"/>
  <c r="G144" i="7"/>
  <c r="G145" i="7"/>
  <c r="G146" i="7"/>
  <c r="G147" i="7"/>
  <c r="G148" i="7"/>
  <c r="G149" i="7"/>
  <c r="G150" i="7"/>
  <c r="G151" i="7"/>
  <c r="G152" i="7"/>
  <c r="G153" i="7"/>
  <c r="G154" i="7"/>
  <c r="G155" i="7"/>
  <c r="G156" i="7"/>
  <c r="G157" i="7"/>
  <c r="G158" i="7"/>
  <c r="G159" i="7"/>
  <c r="F143" i="7"/>
  <c r="F144" i="7"/>
  <c r="F145" i="7"/>
  <c r="F146" i="7"/>
  <c r="F147" i="7"/>
  <c r="F148" i="7"/>
  <c r="F149" i="7"/>
  <c r="F150" i="7"/>
  <c r="F151" i="7"/>
  <c r="F152" i="7"/>
  <c r="F153" i="7"/>
  <c r="F154" i="7"/>
  <c r="F155" i="7"/>
  <c r="F156" i="7"/>
  <c r="F157" i="7"/>
  <c r="F158" i="7"/>
  <c r="F159" i="7"/>
  <c r="E143" i="7"/>
  <c r="E144" i="7"/>
  <c r="E145" i="7"/>
  <c r="E146" i="7"/>
  <c r="E147" i="7"/>
  <c r="E148" i="7"/>
  <c r="E149" i="7"/>
  <c r="E150" i="7"/>
  <c r="E151" i="7"/>
  <c r="E152" i="7"/>
  <c r="E153" i="7"/>
  <c r="E154" i="7"/>
  <c r="E155" i="7"/>
  <c r="E156" i="7"/>
  <c r="E157" i="7"/>
  <c r="E158" i="7"/>
  <c r="E159" i="7"/>
  <c r="D143" i="7"/>
  <c r="D144" i="7"/>
  <c r="D145" i="7"/>
  <c r="D146" i="7"/>
  <c r="D147" i="7"/>
  <c r="D148" i="7"/>
  <c r="D149" i="7"/>
  <c r="D150" i="7"/>
  <c r="D151" i="7"/>
  <c r="D152" i="7"/>
  <c r="D153" i="7"/>
  <c r="D154" i="7"/>
  <c r="D155" i="7"/>
  <c r="D156" i="7"/>
  <c r="D157" i="7"/>
  <c r="D158" i="7"/>
  <c r="D159" i="7"/>
  <c r="C143" i="7"/>
  <c r="C144" i="7"/>
  <c r="C145" i="7"/>
  <c r="C146" i="7"/>
  <c r="C147" i="7"/>
  <c r="C148" i="7"/>
  <c r="C149" i="7"/>
  <c r="C150" i="7"/>
  <c r="C151" i="7"/>
  <c r="C152" i="7"/>
  <c r="C153" i="7"/>
  <c r="C154" i="7"/>
  <c r="C155" i="7"/>
  <c r="C156" i="7"/>
  <c r="C157" i="7"/>
  <c r="C158" i="7"/>
  <c r="C159" i="7"/>
  <c r="B144" i="7"/>
  <c r="B145" i="7"/>
  <c r="B146" i="7"/>
  <c r="B147" i="7"/>
  <c r="B148" i="7"/>
  <c r="B149" i="7"/>
  <c r="B150" i="7"/>
  <c r="B151" i="7"/>
  <c r="B153" i="7"/>
  <c r="B154" i="7"/>
  <c r="B155" i="7"/>
  <c r="B156" i="7"/>
  <c r="B157" i="7"/>
  <c r="B158" i="7"/>
  <c r="B159" i="7"/>
  <c r="G113" i="7"/>
  <c r="G114" i="7"/>
  <c r="G115" i="7"/>
  <c r="G116" i="7"/>
  <c r="G117" i="7"/>
  <c r="G118" i="7"/>
  <c r="G119" i="7"/>
  <c r="G120" i="7"/>
  <c r="G121" i="7"/>
  <c r="G122" i="7"/>
  <c r="G123" i="7"/>
  <c r="G124" i="7"/>
  <c r="G125" i="7"/>
  <c r="G126" i="7"/>
  <c r="G127" i="7"/>
  <c r="G128" i="7"/>
  <c r="G129" i="7"/>
  <c r="F113" i="7"/>
  <c r="F114" i="7"/>
  <c r="F115" i="7"/>
  <c r="F116" i="7"/>
  <c r="F117" i="7"/>
  <c r="F118" i="7"/>
  <c r="F119" i="7"/>
  <c r="F120" i="7"/>
  <c r="F121" i="7"/>
  <c r="F122" i="7"/>
  <c r="F123" i="7"/>
  <c r="F124" i="7"/>
  <c r="F125" i="7"/>
  <c r="F126" i="7"/>
  <c r="F127" i="7"/>
  <c r="F128" i="7"/>
  <c r="F129" i="7"/>
  <c r="E113" i="7"/>
  <c r="E114" i="7"/>
  <c r="E115" i="7"/>
  <c r="E116" i="7"/>
  <c r="E117" i="7"/>
  <c r="E118" i="7"/>
  <c r="E119" i="7"/>
  <c r="E120" i="7"/>
  <c r="E121" i="7"/>
  <c r="E122" i="7"/>
  <c r="E123" i="7"/>
  <c r="E124" i="7"/>
  <c r="E125" i="7"/>
  <c r="E126" i="7"/>
  <c r="E127" i="7"/>
  <c r="E128" i="7"/>
  <c r="E129" i="7"/>
  <c r="D113" i="7"/>
  <c r="D114" i="7"/>
  <c r="D115" i="7"/>
  <c r="D116" i="7"/>
  <c r="D117" i="7"/>
  <c r="D118" i="7"/>
  <c r="D119" i="7"/>
  <c r="D120" i="7"/>
  <c r="D121" i="7"/>
  <c r="D122" i="7"/>
  <c r="D123" i="7"/>
  <c r="D124" i="7"/>
  <c r="D125" i="7"/>
  <c r="D126" i="7"/>
  <c r="D127" i="7"/>
  <c r="D128" i="7"/>
  <c r="D129" i="7"/>
  <c r="C113" i="7"/>
  <c r="C114" i="7"/>
  <c r="C115" i="7"/>
  <c r="C116" i="7"/>
  <c r="C117" i="7"/>
  <c r="C118" i="7"/>
  <c r="C119" i="7"/>
  <c r="C120" i="7"/>
  <c r="C121" i="7"/>
  <c r="C122" i="7"/>
  <c r="C123" i="7"/>
  <c r="C124" i="7"/>
  <c r="C125" i="7"/>
  <c r="C126" i="7"/>
  <c r="C127" i="7"/>
  <c r="C128" i="7"/>
  <c r="C129" i="7"/>
  <c r="B114" i="7"/>
  <c r="B115" i="7"/>
  <c r="B116" i="7"/>
  <c r="B117" i="7"/>
  <c r="B118" i="7"/>
  <c r="B119" i="7"/>
  <c r="B120" i="7"/>
  <c r="B121" i="7"/>
  <c r="B123" i="7"/>
  <c r="B124" i="7"/>
  <c r="B125" i="7"/>
  <c r="B126" i="7"/>
  <c r="B127" i="7"/>
  <c r="B128" i="7"/>
  <c r="B129" i="7"/>
  <c r="G83" i="7"/>
  <c r="G84" i="7"/>
  <c r="G85" i="7"/>
  <c r="G86" i="7"/>
  <c r="G87" i="7"/>
  <c r="G88" i="7"/>
  <c r="G89" i="7"/>
  <c r="G90" i="7"/>
  <c r="G91" i="7"/>
  <c r="G92" i="7"/>
  <c r="G93" i="7"/>
  <c r="G94" i="7"/>
  <c r="G95" i="7"/>
  <c r="G96" i="7"/>
  <c r="G97" i="7"/>
  <c r="G98" i="7"/>
  <c r="G99" i="7"/>
  <c r="F83" i="7"/>
  <c r="F84" i="7"/>
  <c r="F85" i="7"/>
  <c r="F86" i="7"/>
  <c r="F87" i="7"/>
  <c r="F88" i="7"/>
  <c r="F89" i="7"/>
  <c r="F90" i="7"/>
  <c r="F91" i="7"/>
  <c r="F92" i="7"/>
  <c r="F93" i="7"/>
  <c r="F94" i="7"/>
  <c r="F95" i="7"/>
  <c r="F96" i="7"/>
  <c r="F97" i="7"/>
  <c r="F98" i="7"/>
  <c r="F99" i="7"/>
  <c r="E83" i="7"/>
  <c r="E84" i="7"/>
  <c r="E85" i="7"/>
  <c r="E86" i="7"/>
  <c r="E87" i="7"/>
  <c r="E88" i="7"/>
  <c r="E89" i="7"/>
  <c r="E90" i="7"/>
  <c r="E91" i="7"/>
  <c r="E92" i="7"/>
  <c r="E93" i="7"/>
  <c r="E94" i="7"/>
  <c r="E95" i="7"/>
  <c r="E96" i="7"/>
  <c r="E97" i="7"/>
  <c r="E98" i="7"/>
  <c r="E99" i="7"/>
  <c r="D83" i="7"/>
  <c r="D84" i="7"/>
  <c r="D85" i="7"/>
  <c r="D86" i="7"/>
  <c r="D87" i="7"/>
  <c r="D88" i="7"/>
  <c r="D89" i="7"/>
  <c r="D90" i="7"/>
  <c r="D91" i="7"/>
  <c r="D92" i="7"/>
  <c r="D93" i="7"/>
  <c r="D94" i="7"/>
  <c r="D95" i="7"/>
  <c r="D96" i="7"/>
  <c r="D97" i="7"/>
  <c r="D98" i="7"/>
  <c r="D99" i="7"/>
  <c r="C83" i="7"/>
  <c r="C84" i="7"/>
  <c r="C85" i="7"/>
  <c r="C86" i="7"/>
  <c r="C87" i="7"/>
  <c r="C88" i="7"/>
  <c r="C89" i="7"/>
  <c r="C90" i="7"/>
  <c r="C91" i="7"/>
  <c r="C92" i="7"/>
  <c r="C93" i="7"/>
  <c r="C94" i="7"/>
  <c r="C95" i="7"/>
  <c r="C96" i="7"/>
  <c r="C97" i="7"/>
  <c r="C98" i="7"/>
  <c r="C99" i="7"/>
  <c r="B84" i="7"/>
  <c r="B85" i="7"/>
  <c r="B86" i="7"/>
  <c r="B87" i="7"/>
  <c r="B88" i="7"/>
  <c r="B89" i="7"/>
  <c r="B90" i="7"/>
  <c r="B91" i="7"/>
  <c r="B93" i="7"/>
  <c r="B94" i="7"/>
  <c r="B95" i="7"/>
  <c r="B96" i="7"/>
  <c r="B97" i="7"/>
  <c r="B98" i="7"/>
  <c r="B99" i="7"/>
  <c r="G58" i="7"/>
  <c r="G59" i="7"/>
  <c r="G60" i="7"/>
  <c r="G61" i="7"/>
  <c r="G62" i="7"/>
  <c r="G63" i="7"/>
  <c r="G64" i="7"/>
  <c r="G65" i="7"/>
  <c r="G66" i="7"/>
  <c r="G67" i="7"/>
  <c r="G68" i="7"/>
  <c r="G69" i="7"/>
  <c r="G70" i="7"/>
  <c r="G71" i="7"/>
  <c r="G72" i="7"/>
  <c r="G73" i="7"/>
  <c r="G74" i="7"/>
  <c r="F58" i="7"/>
  <c r="F59" i="7"/>
  <c r="F60" i="7"/>
  <c r="F61" i="7"/>
  <c r="F62" i="7"/>
  <c r="F63" i="7"/>
  <c r="F64" i="7"/>
  <c r="F65" i="7"/>
  <c r="F66" i="7"/>
  <c r="F67" i="7"/>
  <c r="F68" i="7"/>
  <c r="F69" i="7"/>
  <c r="F70" i="7"/>
  <c r="F71" i="7"/>
  <c r="F72" i="7"/>
  <c r="F73" i="7"/>
  <c r="F74" i="7"/>
  <c r="E58" i="7"/>
  <c r="E59" i="7"/>
  <c r="E60" i="7"/>
  <c r="E61" i="7"/>
  <c r="E62" i="7"/>
  <c r="E63" i="7"/>
  <c r="E64" i="7"/>
  <c r="E65" i="7"/>
  <c r="E66" i="7"/>
  <c r="E67" i="7"/>
  <c r="E68" i="7"/>
  <c r="E69" i="7"/>
  <c r="E70" i="7"/>
  <c r="E71" i="7"/>
  <c r="E72" i="7"/>
  <c r="E73" i="7"/>
  <c r="E74" i="7"/>
  <c r="D58" i="7"/>
  <c r="D59" i="7"/>
  <c r="D60" i="7"/>
  <c r="D61" i="7"/>
  <c r="D62" i="7"/>
  <c r="D63" i="7"/>
  <c r="D64" i="7"/>
  <c r="D65" i="7"/>
  <c r="D66" i="7"/>
  <c r="D67" i="7"/>
  <c r="D68" i="7"/>
  <c r="D69" i="7"/>
  <c r="D70" i="7"/>
  <c r="D71" i="7"/>
  <c r="D72" i="7"/>
  <c r="D73" i="7"/>
  <c r="D74" i="7"/>
  <c r="C58" i="7"/>
  <c r="C59" i="7"/>
  <c r="C60" i="7"/>
  <c r="C61" i="7"/>
  <c r="C62" i="7"/>
  <c r="C63" i="7"/>
  <c r="C64" i="7"/>
  <c r="C65" i="7"/>
  <c r="C66" i="7"/>
  <c r="C67" i="7"/>
  <c r="C68" i="7"/>
  <c r="C69" i="7"/>
  <c r="C70" i="7"/>
  <c r="C71" i="7"/>
  <c r="C72" i="7"/>
  <c r="C73" i="7"/>
  <c r="C74" i="7"/>
  <c r="B59" i="7"/>
  <c r="B60" i="7"/>
  <c r="B61" i="7"/>
  <c r="B62" i="7"/>
  <c r="B63" i="7"/>
  <c r="B64" i="7"/>
  <c r="B65" i="7"/>
  <c r="B66" i="7"/>
  <c r="B68" i="7"/>
  <c r="B69" i="7"/>
  <c r="B70" i="7"/>
  <c r="B71" i="7"/>
  <c r="B72" i="7"/>
  <c r="B73" i="7"/>
  <c r="B74" i="7"/>
  <c r="G33" i="7"/>
  <c r="G34" i="7"/>
  <c r="G35" i="7"/>
  <c r="G36" i="7"/>
  <c r="G37" i="7"/>
  <c r="G38" i="7"/>
  <c r="G39" i="7"/>
  <c r="G40" i="7"/>
  <c r="G41" i="7"/>
  <c r="G42" i="7"/>
  <c r="G43" i="7"/>
  <c r="G44" i="7"/>
  <c r="G45" i="7"/>
  <c r="G46" i="7"/>
  <c r="G47" i="7"/>
  <c r="G48" i="7"/>
  <c r="G49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46" i="7"/>
  <c r="F47" i="7"/>
  <c r="F48" i="7"/>
  <c r="F49" i="7"/>
  <c r="E33" i="7"/>
  <c r="E34" i="7"/>
  <c r="E35" i="7"/>
  <c r="E36" i="7"/>
  <c r="E37" i="7"/>
  <c r="E38" i="7"/>
  <c r="E39" i="7"/>
  <c r="E40" i="7"/>
  <c r="E41" i="7"/>
  <c r="E42" i="7"/>
  <c r="E43" i="7"/>
  <c r="E44" i="7"/>
  <c r="E45" i="7"/>
  <c r="E46" i="7"/>
  <c r="E47" i="7"/>
  <c r="E48" i="7"/>
  <c r="E49" i="7"/>
  <c r="D33" i="7"/>
  <c r="D34" i="7"/>
  <c r="D35" i="7"/>
  <c r="D36" i="7"/>
  <c r="D37" i="7"/>
  <c r="D38" i="7"/>
  <c r="D39" i="7"/>
  <c r="D40" i="7"/>
  <c r="D41" i="7"/>
  <c r="D42" i="7"/>
  <c r="D43" i="7"/>
  <c r="D44" i="7"/>
  <c r="D45" i="7"/>
  <c r="D46" i="7"/>
  <c r="D47" i="7"/>
  <c r="D48" i="7"/>
  <c r="D49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C46" i="7"/>
  <c r="C47" i="7"/>
  <c r="C48" i="7"/>
  <c r="C49" i="7"/>
  <c r="B34" i="7"/>
  <c r="B35" i="7"/>
  <c r="B36" i="7"/>
  <c r="B37" i="7"/>
  <c r="B38" i="7"/>
  <c r="B39" i="7"/>
  <c r="B40" i="7"/>
  <c r="B41" i="7"/>
  <c r="B43" i="7"/>
  <c r="B44" i="7"/>
  <c r="B45" i="7"/>
  <c r="B46" i="7"/>
  <c r="B47" i="7"/>
  <c r="B48" i="7"/>
  <c r="B49" i="7"/>
  <c r="C23" i="7"/>
  <c r="D23" i="7"/>
  <c r="E23" i="7"/>
  <c r="F23" i="7"/>
  <c r="G23" i="7"/>
  <c r="F6" i="7"/>
  <c r="F7" i="7"/>
  <c r="F8" i="7"/>
  <c r="F9" i="7"/>
  <c r="F10" i="7"/>
  <c r="F11" i="7"/>
  <c r="F12" i="7"/>
  <c r="F13" i="7"/>
  <c r="F14" i="7"/>
  <c r="F15" i="7"/>
  <c r="F16" i="7"/>
  <c r="F17" i="7"/>
  <c r="F18" i="7"/>
  <c r="F19" i="7"/>
  <c r="F20" i="7"/>
  <c r="F21" i="7"/>
  <c r="F22" i="7"/>
  <c r="E6" i="7"/>
  <c r="E7" i="7"/>
  <c r="E8" i="7"/>
  <c r="E9" i="7"/>
  <c r="E10" i="7"/>
  <c r="E11" i="7"/>
  <c r="E12" i="7"/>
  <c r="E13" i="7"/>
  <c r="E14" i="7"/>
  <c r="E15" i="7"/>
  <c r="E16" i="7"/>
  <c r="E17" i="7"/>
  <c r="E18" i="7"/>
  <c r="E19" i="7"/>
  <c r="E20" i="7"/>
  <c r="E21" i="7"/>
  <c r="E22" i="7"/>
  <c r="D6" i="7"/>
  <c r="D7" i="7"/>
  <c r="D8" i="7"/>
  <c r="D9" i="7"/>
  <c r="D10" i="7"/>
  <c r="D11" i="7"/>
  <c r="D12" i="7"/>
  <c r="D13" i="7"/>
  <c r="D14" i="7"/>
  <c r="D15" i="7"/>
  <c r="D16" i="7"/>
  <c r="D17" i="7"/>
  <c r="D18" i="7"/>
  <c r="D19" i="7"/>
  <c r="D20" i="7"/>
  <c r="D21" i="7"/>
  <c r="D22" i="7"/>
  <c r="C6" i="7"/>
  <c r="C7" i="7"/>
  <c r="C8" i="7"/>
  <c r="C9" i="7"/>
  <c r="C10" i="7"/>
  <c r="C11" i="7"/>
  <c r="C12" i="7"/>
  <c r="C13" i="7"/>
  <c r="C14" i="7"/>
  <c r="C15" i="7"/>
  <c r="C16" i="7"/>
  <c r="C17" i="7"/>
  <c r="C18" i="7"/>
  <c r="C19" i="7"/>
  <c r="C20" i="7"/>
  <c r="C21" i="7"/>
  <c r="C22" i="7"/>
  <c r="B7" i="7"/>
  <c r="B8" i="7"/>
  <c r="B9" i="7"/>
  <c r="B10" i="7"/>
  <c r="B11" i="7"/>
  <c r="B12" i="7"/>
  <c r="B13" i="7"/>
  <c r="B14" i="7"/>
  <c r="B16" i="7"/>
  <c r="B17" i="7"/>
  <c r="B18" i="7"/>
  <c r="B19" i="7"/>
  <c r="B20" i="7"/>
  <c r="B21" i="7"/>
  <c r="B22" i="7"/>
  <c r="D25" i="7" l="1"/>
  <c r="D26" i="7"/>
  <c r="B25" i="7"/>
</calcChain>
</file>

<file path=xl/sharedStrings.xml><?xml version="1.0" encoding="utf-8"?>
<sst xmlns="http://schemas.openxmlformats.org/spreadsheetml/2006/main" count="986" uniqueCount="119">
  <si>
    <t>index</t>
  </si>
  <si>
    <t>amount</t>
  </si>
  <si>
    <t>unit</t>
  </si>
  <si>
    <t>reference product</t>
  </si>
  <si>
    <t>name</t>
  </si>
  <si>
    <t>location</t>
  </si>
  <si>
    <t>database</t>
  </si>
  <si>
    <t>EF v3.1 | climate change | global warming potential (GWP100)</t>
  </si>
  <si>
    <t>EF v3.1 | acidification | accumulated exceedance (AE)</t>
  </si>
  <si>
    <t>EF v3.1 | climate change: biogenic | global warming potential (GWP100)</t>
  </si>
  <si>
    <t>EF v3.1 | climate change: fossil | global warming potential (GWP100)</t>
  </si>
  <si>
    <t>EF v3.1 | climate change: land use and land use change | global warming potential (GWP100)</t>
  </si>
  <si>
    <t>EF v3.1 | ecotoxicity: freshwater | comparative toxic unit for ecosystems (CTUe)</t>
  </si>
  <si>
    <t>EF v3.1 | ecotoxicity: freshwater, inorganics | comparative toxic unit for ecosystems (CTUe)</t>
  </si>
  <si>
    <t>EF v3.1 | ecotoxicity: freshwater, organics | comparative toxic unit for ecosystems (CTUe)</t>
  </si>
  <si>
    <t>EF v3.1 | energy resources: non-renewable | abiotic depletion potential (ADP): fossil fuels</t>
  </si>
  <si>
    <t>EF v3.1 | eutrophication: freshwater | fraction of nutrients reaching freshwater end compartment (P)</t>
  </si>
  <si>
    <t>EF v3.1 | eutrophication: marine | fraction of nutrients reaching marine end compartment (N)</t>
  </si>
  <si>
    <t>EF v3.1 | eutrophication: terrestrial | accumulated exceedance (AE)</t>
  </si>
  <si>
    <t>EF v3.1 | human toxicity: carcinogenic | comparative toxic unit for human (CTUh)</t>
  </si>
  <si>
    <t>EF v3.1 | human toxicity: carcinogenic, inorganics | comparative toxic unit for human (CTUh)</t>
  </si>
  <si>
    <t>EF v3.1 | human toxicity: carcinogenic, organics | comparative toxic unit for human (CTUh)</t>
  </si>
  <si>
    <t>EF v3.1 | human toxicity: non-carcinogenic | comparative toxic unit for human (CTUh)</t>
  </si>
  <si>
    <t>EF v3.1 | human toxicity: non-carcinogenic, inorganics | comparative toxic unit for human (CTUh)</t>
  </si>
  <si>
    <t>EF v3.1 | human toxicity: non-carcinogenic, organics | comparative toxic unit for human (CTUh)</t>
  </si>
  <si>
    <t>EF v3.1 | ionising radiation: human health | human exposure efficiency relative to u235</t>
  </si>
  <si>
    <t>EF v3.1 | land use | soil quality index</t>
  </si>
  <si>
    <t>EF v3.1 | material resources: metals/minerals | abiotic depletion potential (ADP): elements (ultimate reserves)</t>
  </si>
  <si>
    <t>EF v3.1 | ozone depletion | ozone depletion potential (ODP)</t>
  </si>
  <si>
    <t>EF v3.1 | particulate matter formation | impact on human health</t>
  </si>
  <si>
    <t>EF v3.1 | photochemical oxidant formation: human health | tropospheric ozone concentration increase</t>
  </si>
  <si>
    <t>EF v3.1 | water use | user deprivation potential (deprivation-weighted water consumption)</t>
  </si>
  <si>
    <t>1A. Biomass- Birch Case | Biomass Cultivation- Birch | GLO | unit | RCF case study</t>
  </si>
  <si>
    <t>1A. Biomass- Birch Case</t>
  </si>
  <si>
    <t>Biomass Cultivation- Birch</t>
  </si>
  <si>
    <t>GLO</t>
  </si>
  <si>
    <t>RCF case study</t>
  </si>
  <si>
    <t>2A. Birch (wet) | Drying- Birch | GLO | kilogram | RCF case study</t>
  </si>
  <si>
    <t>kilogram</t>
  </si>
  <si>
    <t>2A. Birch (wet)</t>
  </si>
  <si>
    <t>Drying- Birch</t>
  </si>
  <si>
    <t>3. Dry biomass | Crushing | GLO | kilogram | RCF case study</t>
  </si>
  <si>
    <t>3. Dry biomass</t>
  </si>
  <si>
    <t>Crushing</t>
  </si>
  <si>
    <t>4. Crushed Biomass | RCF reaction | GLO | kilogram | RCF case study</t>
  </si>
  <si>
    <t>4. Crushed Biomass</t>
  </si>
  <si>
    <t>RCF reaction</t>
  </si>
  <si>
    <t>5. Crude Lignin Oil | Separation and Purification | GLO | kilogram | RCF case study</t>
  </si>
  <si>
    <t>5. Crude Lignin Oil</t>
  </si>
  <si>
    <t>Separation and Purification</t>
  </si>
  <si>
    <t>AA LT Heat avoided | Avoided LT Heat  | GLO | MJ | RCF case study</t>
  </si>
  <si>
    <t>MJ</t>
  </si>
  <si>
    <t>AA LT Heat avoided</t>
  </si>
  <si>
    <t xml:space="preserve">Avoided LT Heat </t>
  </si>
  <si>
    <t>pulp | CHP- adapted for pulp | GLO | kg | RCF case study</t>
  </si>
  <si>
    <t>kg</t>
  </si>
  <si>
    <t>pulp</t>
  </si>
  <si>
    <t>CHP- adapted for pulp</t>
  </si>
  <si>
    <t>AA marginal electricity, high voltage | Marginal High Voltage Electricity.  | NL | kilowatt hour | RCF case study</t>
  </si>
  <si>
    <t>kilowatt hour</t>
  </si>
  <si>
    <t>AA marginal electricity, high voltage</t>
  </si>
  <si>
    <t xml:space="preserve">Marginal High Voltage Electricity. </t>
  </si>
  <si>
    <t>NL</t>
  </si>
  <si>
    <t>Dust | CHP- adapted for dust burning | GLO | kilogram | RCF case study</t>
  </si>
  <si>
    <t>Dust</t>
  </si>
  <si>
    <t>CHP- adapted for dust burning</t>
  </si>
  <si>
    <t>1B &amp; C. Biomass- Willow case | Biomass Cultivation | NL | kilogram | RCF case study</t>
  </si>
  <si>
    <t>1B &amp; C. Biomass- Willow case</t>
  </si>
  <si>
    <t>Biomass Cultivation</t>
  </si>
  <si>
    <t>2B. Willow (wet) | Drying- Willow | GLO | kilogram | RCF case study</t>
  </si>
  <si>
    <t>2B. Willow (wet)</t>
  </si>
  <si>
    <t>Drying- Willow</t>
  </si>
  <si>
    <t>1.biomass | Pyrolysis | GLO | kilogram | Bio-oil Case</t>
  </si>
  <si>
    <t>1.biomass</t>
  </si>
  <si>
    <t>Pyrolysis</t>
  </si>
  <si>
    <t>Bio-oil Case</t>
  </si>
  <si>
    <t>2. benzene | market for benzene | GLO | kilogram | Bio-oil Case</t>
  </si>
  <si>
    <t>2. benzene</t>
  </si>
  <si>
    <t>market for benzene</t>
  </si>
  <si>
    <t>3. cumene | market for cumene | GLO | kilogram | Bio-oil Case</t>
  </si>
  <si>
    <t>3. cumene</t>
  </si>
  <si>
    <t>market for cumene</t>
  </si>
  <si>
    <t>4. phenol | phenol production, from cumene | RER | kilogram | Bio-oil Case</t>
  </si>
  <si>
    <t>4. phenol</t>
  </si>
  <si>
    <t>phenol production, from cumene</t>
  </si>
  <si>
    <t>RER</t>
  </si>
  <si>
    <t>1c. Biochar | Biochar | GLO | kilogram | Bio-oil Case</t>
  </si>
  <si>
    <t>1c. Biochar</t>
  </si>
  <si>
    <t>Biochar</t>
  </si>
  <si>
    <t>1b. Syngas | Syngas | GLO | Nm3 | Bio-oil Case</t>
  </si>
  <si>
    <t>Nm3</t>
  </si>
  <si>
    <t>1b. Syngas</t>
  </si>
  <si>
    <t>Syngas</t>
  </si>
  <si>
    <t>Global Warming</t>
  </si>
  <si>
    <t>for 1 kg of avoided petrol-based phenol</t>
  </si>
  <si>
    <t>RCF-Birch</t>
  </si>
  <si>
    <t>RCF-Poplar</t>
  </si>
  <si>
    <t>RCF-Willow</t>
  </si>
  <si>
    <t>Bio-oil Birch</t>
  </si>
  <si>
    <t>Bio-oil Poplar</t>
  </si>
  <si>
    <t>Bio-oil Willow</t>
  </si>
  <si>
    <t>eutrophication: freshwater</t>
  </si>
  <si>
    <t>eutrophication: marine</t>
  </si>
  <si>
    <t>Water use</t>
  </si>
  <si>
    <t>particulate matter formation</t>
  </si>
  <si>
    <t>land use</t>
  </si>
  <si>
    <t>HV elec %</t>
  </si>
  <si>
    <t>CHP %</t>
  </si>
  <si>
    <t>total +</t>
  </si>
  <si>
    <t>total -</t>
  </si>
  <si>
    <t>RCF ratio</t>
  </si>
  <si>
    <t xml:space="preserve">total- </t>
  </si>
  <si>
    <t>high voltage electricity</t>
  </si>
  <si>
    <t>RCF contribution</t>
  </si>
  <si>
    <t xml:space="preserve">total + </t>
  </si>
  <si>
    <t xml:space="preserve">total - </t>
  </si>
  <si>
    <t>biomass cultivation</t>
  </si>
  <si>
    <t>net</t>
  </si>
  <si>
    <t>biomass cult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</si>
</sst>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7" tint="-0.49998474074526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 applyAlignment="1">
      <alignment horizontal="center" vertical="top"/>
    </xf>
    <xf numFmtId="0" fontId="1" fillId="0" borderId="0" xfId="0" applyFont="1"/>
    <xf numFmtId="0" fontId="1" fillId="2" borderId="1" xfId="0" applyFont="1" applyFill="1" applyBorder="1" applyAlignment="1">
      <alignment horizontal="center" vertical="top"/>
    </xf>
    <xf numFmtId="0" fontId="0" fillId="2" borderId="0" xfId="0" applyFill="1"/>
    <xf numFmtId="0" fontId="1" fillId="3" borderId="1" xfId="0" applyFont="1" applyFill="1" applyBorder="1" applyAlignment="1">
      <alignment horizontal="center" vertical="top"/>
    </xf>
    <xf numFmtId="0" fontId="1" fillId="4" borderId="1" xfId="0" applyFont="1" applyFill="1" applyBorder="1" applyAlignment="1">
      <alignment horizontal="center" vertical="top"/>
    </xf>
    <xf numFmtId="0" fontId="1" fillId="5" borderId="1" xfId="0" applyFont="1" applyFill="1" applyBorder="1" applyAlignment="1">
      <alignment horizontal="center" vertical="top"/>
    </xf>
    <xf numFmtId="0" fontId="1" fillId="6" borderId="1" xfId="0" applyFont="1" applyFill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Global</a:t>
            </a:r>
            <a:r>
              <a:rPr lang="en-US" baseline="0"/>
              <a:t> Warming Impact</a:t>
            </a:r>
            <a:endParaRPr lang="en-US"/>
          </a:p>
        </c:rich>
      </c:tx>
      <c:layout>
        <c:manualLayout>
          <c:xMode val="edge"/>
          <c:yMode val="edge"/>
          <c:x val="0.37142501204429129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0135324987992312E-2"/>
          <c:y val="6.1353247374680321E-2"/>
          <c:w val="0.84434325271551014"/>
          <c:h val="0.4588451698885488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'General Comparison'!$A$6</c:f>
              <c:strCache>
                <c:ptCount val="1"/>
                <c:pt idx="0">
                  <c:v>Biomass Cultivation- Birch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'General Comparison'!$B$5:$G$5</c:f>
              <c:strCache>
                <c:ptCount val="6"/>
                <c:pt idx="0">
                  <c:v>RCF-Birch</c:v>
                </c:pt>
                <c:pt idx="1">
                  <c:v>RCF-Poplar</c:v>
                </c:pt>
                <c:pt idx="2">
                  <c:v>RCF-Willow</c:v>
                </c:pt>
                <c:pt idx="3">
                  <c:v>Bio-oil Birch</c:v>
                </c:pt>
                <c:pt idx="4">
                  <c:v>Bio-oil Poplar</c:v>
                </c:pt>
                <c:pt idx="5">
                  <c:v>Bio-oil Willow</c:v>
                </c:pt>
              </c:strCache>
            </c:strRef>
          </c:cat>
          <c:val>
            <c:numRef>
              <c:f>'General Comparison'!$B$6:$G$6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0.1145669133218062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E2-4A9F-8F17-46BF937FC334}"/>
            </c:ext>
          </c:extLst>
        </c:ser>
        <c:ser>
          <c:idx val="1"/>
          <c:order val="1"/>
          <c:tx>
            <c:strRef>
              <c:f>'General Comparison'!$A$7</c:f>
              <c:strCache>
                <c:ptCount val="1"/>
                <c:pt idx="0">
                  <c:v>Drying- Birch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'General Comparison'!$B$5:$G$5</c:f>
              <c:strCache>
                <c:ptCount val="6"/>
                <c:pt idx="0">
                  <c:v>RCF-Birch</c:v>
                </c:pt>
                <c:pt idx="1">
                  <c:v>RCF-Poplar</c:v>
                </c:pt>
                <c:pt idx="2">
                  <c:v>RCF-Willow</c:v>
                </c:pt>
                <c:pt idx="3">
                  <c:v>Bio-oil Birch</c:v>
                </c:pt>
                <c:pt idx="4">
                  <c:v>Bio-oil Poplar</c:v>
                </c:pt>
                <c:pt idx="5">
                  <c:v>Bio-oil Willow</c:v>
                </c:pt>
              </c:strCache>
            </c:strRef>
          </c:cat>
          <c:val>
            <c:numRef>
              <c:f>'General Comparison'!$B$7:$G$7</c:f>
              <c:numCache>
                <c:formatCode>General</c:formatCode>
                <c:ptCount val="6"/>
                <c:pt idx="0">
                  <c:v>5.2771974634666687E-2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9E2-4A9F-8F17-46BF937FC334}"/>
            </c:ext>
          </c:extLst>
        </c:ser>
        <c:ser>
          <c:idx val="2"/>
          <c:order val="2"/>
          <c:tx>
            <c:strRef>
              <c:f>'General Comparison'!$A$8</c:f>
              <c:strCache>
                <c:ptCount val="1"/>
                <c:pt idx="0">
                  <c:v>Crushing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'General Comparison'!$B$5:$G$5</c:f>
              <c:strCache>
                <c:ptCount val="6"/>
                <c:pt idx="0">
                  <c:v>RCF-Birch</c:v>
                </c:pt>
                <c:pt idx="1">
                  <c:v>RCF-Poplar</c:v>
                </c:pt>
                <c:pt idx="2">
                  <c:v>RCF-Willow</c:v>
                </c:pt>
                <c:pt idx="3">
                  <c:v>Bio-oil Birch</c:v>
                </c:pt>
                <c:pt idx="4">
                  <c:v>Bio-oil Poplar</c:v>
                </c:pt>
                <c:pt idx="5">
                  <c:v>Bio-oil Willow</c:v>
                </c:pt>
              </c:strCache>
            </c:strRef>
          </c:cat>
          <c:val>
            <c:numRef>
              <c:f>'General Comparison'!$B$8:$G$8</c:f>
              <c:numCache>
                <c:formatCode>General</c:formatCode>
                <c:ptCount val="6"/>
                <c:pt idx="0">
                  <c:v>2.0878101994763789E-4</c:v>
                </c:pt>
                <c:pt idx="1">
                  <c:v>2.086968340524972E-4</c:v>
                </c:pt>
                <c:pt idx="2">
                  <c:v>2.089493917379179E-4</c:v>
                </c:pt>
                <c:pt idx="3">
                  <c:v>3.1065437165676443E-5</c:v>
                </c:pt>
                <c:pt idx="4">
                  <c:v>2.9941555465555151E-5</c:v>
                </c:pt>
                <c:pt idx="5">
                  <c:v>3.4844457812623837E-5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9E2-4A9F-8F17-46BF937FC334}"/>
            </c:ext>
          </c:extLst>
        </c:ser>
        <c:ser>
          <c:idx val="3"/>
          <c:order val="3"/>
          <c:tx>
            <c:strRef>
              <c:f>'General Comparison'!$A$9</c:f>
              <c:strCache>
                <c:ptCount val="1"/>
                <c:pt idx="0">
                  <c:v>RCF reaction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'General Comparison'!$B$5:$G$5</c:f>
              <c:strCache>
                <c:ptCount val="6"/>
                <c:pt idx="0">
                  <c:v>RCF-Birch</c:v>
                </c:pt>
                <c:pt idx="1">
                  <c:v>RCF-Poplar</c:v>
                </c:pt>
                <c:pt idx="2">
                  <c:v>RCF-Willow</c:v>
                </c:pt>
                <c:pt idx="3">
                  <c:v>Bio-oil Birch</c:v>
                </c:pt>
                <c:pt idx="4">
                  <c:v>Bio-oil Poplar</c:v>
                </c:pt>
                <c:pt idx="5">
                  <c:v>Bio-oil Willow</c:v>
                </c:pt>
              </c:strCache>
            </c:strRef>
          </c:cat>
          <c:val>
            <c:numRef>
              <c:f>'General Comparison'!$B$9:$G$9</c:f>
              <c:numCache>
                <c:formatCode>General</c:formatCode>
                <c:ptCount val="6"/>
                <c:pt idx="0">
                  <c:v>-0.62689697374171172</c:v>
                </c:pt>
                <c:pt idx="1">
                  <c:v>-0.62664255126862123</c:v>
                </c:pt>
                <c:pt idx="2">
                  <c:v>-0.62740581868785383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9E2-4A9F-8F17-46BF937FC334}"/>
            </c:ext>
          </c:extLst>
        </c:ser>
        <c:ser>
          <c:idx val="4"/>
          <c:order val="4"/>
          <c:tx>
            <c:strRef>
              <c:f>'General Comparison'!$A$10</c:f>
              <c:strCache>
                <c:ptCount val="1"/>
                <c:pt idx="0">
                  <c:v>Separation and Purification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'General Comparison'!$B$5:$G$5</c:f>
              <c:strCache>
                <c:ptCount val="6"/>
                <c:pt idx="0">
                  <c:v>RCF-Birch</c:v>
                </c:pt>
                <c:pt idx="1">
                  <c:v>RCF-Poplar</c:v>
                </c:pt>
                <c:pt idx="2">
                  <c:v>RCF-Willow</c:v>
                </c:pt>
                <c:pt idx="3">
                  <c:v>Bio-oil Birch</c:v>
                </c:pt>
                <c:pt idx="4">
                  <c:v>Bio-oil Poplar</c:v>
                </c:pt>
                <c:pt idx="5">
                  <c:v>Bio-oil Willow</c:v>
                </c:pt>
              </c:strCache>
            </c:strRef>
          </c:cat>
          <c:val>
            <c:numRef>
              <c:f>'General Comparison'!$B$10:$G$10</c:f>
              <c:numCache>
                <c:formatCode>General</c:formatCode>
                <c:ptCount val="6"/>
                <c:pt idx="0">
                  <c:v>3.0414766400104081</c:v>
                </c:pt>
                <c:pt idx="1">
                  <c:v>3.0414766400104081</c:v>
                </c:pt>
                <c:pt idx="2">
                  <c:v>3.0414766400104081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9E2-4A9F-8F17-46BF937FC334}"/>
            </c:ext>
          </c:extLst>
        </c:ser>
        <c:ser>
          <c:idx val="5"/>
          <c:order val="5"/>
          <c:tx>
            <c:strRef>
              <c:f>'General Comparison'!$A$11</c:f>
              <c:strCache>
                <c:ptCount val="1"/>
                <c:pt idx="0">
                  <c:v>Avoided LT Heat 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'General Comparison'!$B$5:$G$5</c:f>
              <c:strCache>
                <c:ptCount val="6"/>
                <c:pt idx="0">
                  <c:v>RCF-Birch</c:v>
                </c:pt>
                <c:pt idx="1">
                  <c:v>RCF-Poplar</c:v>
                </c:pt>
                <c:pt idx="2">
                  <c:v>RCF-Willow</c:v>
                </c:pt>
                <c:pt idx="3">
                  <c:v>Bio-oil Birch</c:v>
                </c:pt>
                <c:pt idx="4">
                  <c:v>Bio-oil Poplar</c:v>
                </c:pt>
                <c:pt idx="5">
                  <c:v>Bio-oil Willow</c:v>
                </c:pt>
              </c:strCache>
            </c:strRef>
          </c:cat>
          <c:val>
            <c:numRef>
              <c:f>'General Comparison'!$B$11:$G$11</c:f>
              <c:numCache>
                <c:formatCode>General</c:formatCode>
                <c:ptCount val="6"/>
                <c:pt idx="0">
                  <c:v>-3.1009577643875419</c:v>
                </c:pt>
                <c:pt idx="1">
                  <c:v>-3.099161042901712</c:v>
                </c:pt>
                <c:pt idx="2">
                  <c:v>-3.1029616860447189</c:v>
                </c:pt>
                <c:pt idx="3">
                  <c:v>-7.3881661097643216E-3</c:v>
                </c:pt>
                <c:pt idx="4">
                  <c:v>-7.3881661097643216E-3</c:v>
                </c:pt>
                <c:pt idx="5">
                  <c:v>-7.3881661097643216E-3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9E2-4A9F-8F17-46BF937FC334}"/>
            </c:ext>
          </c:extLst>
        </c:ser>
        <c:ser>
          <c:idx val="6"/>
          <c:order val="6"/>
          <c:tx>
            <c:strRef>
              <c:f>'General Comparison'!$A$12</c:f>
              <c:strCache>
                <c:ptCount val="1"/>
                <c:pt idx="0">
                  <c:v>CHP- adapted for pulp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'General Comparison'!$B$5:$G$5</c:f>
              <c:strCache>
                <c:ptCount val="6"/>
                <c:pt idx="0">
                  <c:v>RCF-Birch</c:v>
                </c:pt>
                <c:pt idx="1">
                  <c:v>RCF-Poplar</c:v>
                </c:pt>
                <c:pt idx="2">
                  <c:v>RCF-Willow</c:v>
                </c:pt>
                <c:pt idx="3">
                  <c:v>Bio-oil Birch</c:v>
                </c:pt>
                <c:pt idx="4">
                  <c:v>Bio-oil Poplar</c:v>
                </c:pt>
                <c:pt idx="5">
                  <c:v>Bio-oil Willow</c:v>
                </c:pt>
              </c:strCache>
            </c:strRef>
          </c:cat>
          <c:val>
            <c:numRef>
              <c:f>'General Comparison'!$B$12:$G$12</c:f>
              <c:numCache>
                <c:formatCode>General</c:formatCode>
                <c:ptCount val="6"/>
                <c:pt idx="0">
                  <c:v>1.6432724206849969</c:v>
                </c:pt>
                <c:pt idx="1">
                  <c:v>1.6422004882514121</c:v>
                </c:pt>
                <c:pt idx="2">
                  <c:v>1.64434435311858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9E2-4A9F-8F17-46BF937FC334}"/>
            </c:ext>
          </c:extLst>
        </c:ser>
        <c:ser>
          <c:idx val="7"/>
          <c:order val="7"/>
          <c:tx>
            <c:strRef>
              <c:f>'General Comparison'!$A$13</c:f>
              <c:strCache>
                <c:ptCount val="1"/>
                <c:pt idx="0">
                  <c:v>Marginal High Voltage Electricity. 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'General Comparison'!$B$5:$G$5</c:f>
              <c:strCache>
                <c:ptCount val="6"/>
                <c:pt idx="0">
                  <c:v>RCF-Birch</c:v>
                </c:pt>
                <c:pt idx="1">
                  <c:v>RCF-Poplar</c:v>
                </c:pt>
                <c:pt idx="2">
                  <c:v>RCF-Willow</c:v>
                </c:pt>
                <c:pt idx="3">
                  <c:v>Bio-oil Birch</c:v>
                </c:pt>
                <c:pt idx="4">
                  <c:v>Bio-oil Poplar</c:v>
                </c:pt>
                <c:pt idx="5">
                  <c:v>Bio-oil Willow</c:v>
                </c:pt>
              </c:strCache>
            </c:strRef>
          </c:cat>
          <c:val>
            <c:numRef>
              <c:f>'General Comparison'!$B$13:$G$13</c:f>
              <c:numCache>
                <c:formatCode>General</c:formatCode>
                <c:ptCount val="6"/>
                <c:pt idx="0">
                  <c:v>-7.1019215813094467</c:v>
                </c:pt>
                <c:pt idx="1">
                  <c:v>-7.0959658140496886</c:v>
                </c:pt>
                <c:pt idx="2">
                  <c:v>-7.1127991284575129</c:v>
                </c:pt>
                <c:pt idx="3">
                  <c:v>-0.33398122974981609</c:v>
                </c:pt>
                <c:pt idx="4">
                  <c:v>-0.33384887936626523</c:v>
                </c:pt>
                <c:pt idx="5">
                  <c:v>-0.33442344546885339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9E2-4A9F-8F17-46BF937FC334}"/>
            </c:ext>
          </c:extLst>
        </c:ser>
        <c:ser>
          <c:idx val="8"/>
          <c:order val="8"/>
          <c:tx>
            <c:strRef>
              <c:f>'General Comparison'!$A$14</c:f>
              <c:strCache>
                <c:ptCount val="1"/>
                <c:pt idx="0">
                  <c:v>CHP- adapted for dust burning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'General Comparison'!$B$5:$G$5</c:f>
              <c:strCache>
                <c:ptCount val="6"/>
                <c:pt idx="0">
                  <c:v>RCF-Birch</c:v>
                </c:pt>
                <c:pt idx="1">
                  <c:v>RCF-Poplar</c:v>
                </c:pt>
                <c:pt idx="2">
                  <c:v>RCF-Willow</c:v>
                </c:pt>
                <c:pt idx="3">
                  <c:v>Bio-oil Birch</c:v>
                </c:pt>
                <c:pt idx="4">
                  <c:v>Bio-oil Poplar</c:v>
                </c:pt>
                <c:pt idx="5">
                  <c:v>Bio-oil Willow</c:v>
                </c:pt>
              </c:strCache>
            </c:strRef>
          </c:cat>
          <c:val>
            <c:numRef>
              <c:f>'General Comparison'!$B$14:$G$14</c:f>
              <c:numCache>
                <c:formatCode>General</c:formatCode>
                <c:ptCount val="6"/>
                <c:pt idx="0">
                  <c:v>4.0733432476209988E-2</c:v>
                </c:pt>
                <c:pt idx="1">
                  <c:v>3.9661500042625503E-2</c:v>
                </c:pt>
                <c:pt idx="2">
                  <c:v>4.502116221054786E-2</c:v>
                </c:pt>
                <c:pt idx="3">
                  <c:v>1.972355677795429E-3</c:v>
                </c:pt>
                <c:pt idx="4">
                  <c:v>1.908039731780362E-3</c:v>
                </c:pt>
                <c:pt idx="5">
                  <c:v>2.218900137519862E-3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9E2-4A9F-8F17-46BF937FC334}"/>
            </c:ext>
          </c:extLst>
        </c:ser>
        <c:ser>
          <c:idx val="9"/>
          <c:order val="9"/>
          <c:tx>
            <c:strRef>
              <c:f>'General Comparison'!$A$15</c:f>
              <c:strCache>
                <c:ptCount val="1"/>
                <c:pt idx="0">
                  <c:v>Biomass Cultivation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'General Comparison'!$B$5:$G$5</c:f>
              <c:strCache>
                <c:ptCount val="6"/>
                <c:pt idx="0">
                  <c:v>RCF-Birch</c:v>
                </c:pt>
                <c:pt idx="1">
                  <c:v>RCF-Poplar</c:v>
                </c:pt>
                <c:pt idx="2">
                  <c:v>RCF-Willow</c:v>
                </c:pt>
                <c:pt idx="3">
                  <c:v>Bio-oil Birch</c:v>
                </c:pt>
                <c:pt idx="4">
                  <c:v>Bio-oil Poplar</c:v>
                </c:pt>
                <c:pt idx="5">
                  <c:v>Bio-oil Willow</c:v>
                </c:pt>
              </c:strCache>
            </c:strRef>
          </c:cat>
          <c:val>
            <c:numRef>
              <c:f>'General Comparison'!$B$15:$G$15</c:f>
              <c:numCache>
                <c:formatCode>General</c:formatCode>
                <c:ptCount val="6"/>
                <c:pt idx="0">
                  <c:v>0.80722466772361967</c:v>
                </c:pt>
                <c:pt idx="1">
                  <c:v>1.447347744274899</c:v>
                </c:pt>
                <c:pt idx="2">
                  <c:v>1.687801682620885</c:v>
                </c:pt>
                <c:pt idx="3">
                  <c:v>0</c:v>
                </c:pt>
                <c:pt idx="4">
                  <c:v>0.20557655700032351</c:v>
                </c:pt>
                <c:pt idx="5">
                  <c:v>0.239239530354487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A9E2-4A9F-8F17-46BF937FC334}"/>
            </c:ext>
          </c:extLst>
        </c:ser>
        <c:ser>
          <c:idx val="10"/>
          <c:order val="10"/>
          <c:tx>
            <c:strRef>
              <c:f>'General Comparison'!$A$16</c:f>
              <c:strCache>
                <c:ptCount val="1"/>
                <c:pt idx="0">
                  <c:v>Drying- Willow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'General Comparison'!$B$5:$G$5</c:f>
              <c:strCache>
                <c:ptCount val="6"/>
                <c:pt idx="0">
                  <c:v>RCF-Birch</c:v>
                </c:pt>
                <c:pt idx="1">
                  <c:v>RCF-Poplar</c:v>
                </c:pt>
                <c:pt idx="2">
                  <c:v>RCF-Willow</c:v>
                </c:pt>
                <c:pt idx="3">
                  <c:v>Bio-oil Birch</c:v>
                </c:pt>
                <c:pt idx="4">
                  <c:v>Bio-oil Poplar</c:v>
                </c:pt>
                <c:pt idx="5">
                  <c:v>Bio-oil Willow</c:v>
                </c:pt>
              </c:strCache>
            </c:strRef>
          </c:cat>
          <c:val>
            <c:numRef>
              <c:f>'General Comparison'!$B$16:$G$16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0.11861669297836749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A9E2-4A9F-8F17-46BF937FC334}"/>
            </c:ext>
          </c:extLst>
        </c:ser>
        <c:ser>
          <c:idx val="11"/>
          <c:order val="11"/>
          <c:tx>
            <c:strRef>
              <c:f>'General Comparison'!$A$17</c:f>
              <c:strCache>
                <c:ptCount val="1"/>
                <c:pt idx="0">
                  <c:v>Pyrolysis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'General Comparison'!$B$5:$G$5</c:f>
              <c:strCache>
                <c:ptCount val="6"/>
                <c:pt idx="0">
                  <c:v>RCF-Birch</c:v>
                </c:pt>
                <c:pt idx="1">
                  <c:v>RCF-Poplar</c:v>
                </c:pt>
                <c:pt idx="2">
                  <c:v>RCF-Willow</c:v>
                </c:pt>
                <c:pt idx="3">
                  <c:v>Bio-oil Birch</c:v>
                </c:pt>
                <c:pt idx="4">
                  <c:v>Bio-oil Poplar</c:v>
                </c:pt>
                <c:pt idx="5">
                  <c:v>Bio-oil Willow</c:v>
                </c:pt>
              </c:strCache>
            </c:strRef>
          </c:cat>
          <c:val>
            <c:numRef>
              <c:f>'General Comparison'!$B$17:$G$17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0.25400692706062672</c:v>
                </c:pt>
                <c:pt idx="4">
                  <c:v>0.25400692706062672</c:v>
                </c:pt>
                <c:pt idx="5">
                  <c:v>0.25400692706062672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A9E2-4A9F-8F17-46BF937FC334}"/>
            </c:ext>
          </c:extLst>
        </c:ser>
        <c:ser>
          <c:idx val="12"/>
          <c:order val="12"/>
          <c:tx>
            <c:strRef>
              <c:f>'General Comparison'!$A$18</c:f>
              <c:strCache>
                <c:ptCount val="1"/>
                <c:pt idx="0">
                  <c:v>market for benzene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'General Comparison'!$B$5:$G$5</c:f>
              <c:strCache>
                <c:ptCount val="6"/>
                <c:pt idx="0">
                  <c:v>RCF-Birch</c:v>
                </c:pt>
                <c:pt idx="1">
                  <c:v>RCF-Poplar</c:v>
                </c:pt>
                <c:pt idx="2">
                  <c:v>RCF-Willow</c:v>
                </c:pt>
                <c:pt idx="3">
                  <c:v>Bio-oil Birch</c:v>
                </c:pt>
                <c:pt idx="4">
                  <c:v>Bio-oil Poplar</c:v>
                </c:pt>
                <c:pt idx="5">
                  <c:v>Bio-oil Willow</c:v>
                </c:pt>
              </c:strCache>
            </c:strRef>
          </c:cat>
          <c:val>
            <c:numRef>
              <c:f>'General Comparison'!$B$18:$G$18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2.4451640315927059</c:v>
                </c:pt>
                <c:pt idx="4">
                  <c:v>2.4451640315927059</c:v>
                </c:pt>
                <c:pt idx="5">
                  <c:v>2.4451640315927059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A9E2-4A9F-8F17-46BF937FC334}"/>
            </c:ext>
          </c:extLst>
        </c:ser>
        <c:ser>
          <c:idx val="13"/>
          <c:order val="13"/>
          <c:tx>
            <c:strRef>
              <c:f>'General Comparison'!$A$19</c:f>
              <c:strCache>
                <c:ptCount val="1"/>
                <c:pt idx="0">
                  <c:v>market for cumene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'General Comparison'!$B$5:$G$5</c:f>
              <c:strCache>
                <c:ptCount val="6"/>
                <c:pt idx="0">
                  <c:v>RCF-Birch</c:v>
                </c:pt>
                <c:pt idx="1">
                  <c:v>RCF-Poplar</c:v>
                </c:pt>
                <c:pt idx="2">
                  <c:v>RCF-Willow</c:v>
                </c:pt>
                <c:pt idx="3">
                  <c:v>Bio-oil Birch</c:v>
                </c:pt>
                <c:pt idx="4">
                  <c:v>Bio-oil Poplar</c:v>
                </c:pt>
                <c:pt idx="5">
                  <c:v>Bio-oil Willow</c:v>
                </c:pt>
              </c:strCache>
            </c:strRef>
          </c:cat>
          <c:val>
            <c:numRef>
              <c:f>'General Comparison'!$B$19:$G$19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2.285749396228439</c:v>
                </c:pt>
                <c:pt idx="4">
                  <c:v>2.285749396228439</c:v>
                </c:pt>
                <c:pt idx="5">
                  <c:v>2.285749396228439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A9E2-4A9F-8F17-46BF937FC334}"/>
            </c:ext>
          </c:extLst>
        </c:ser>
        <c:ser>
          <c:idx val="14"/>
          <c:order val="14"/>
          <c:tx>
            <c:strRef>
              <c:f>'General Comparison'!$A$20</c:f>
              <c:strCache>
                <c:ptCount val="1"/>
                <c:pt idx="0">
                  <c:v>phenol production, from cumene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'General Comparison'!$B$5:$G$5</c:f>
              <c:strCache>
                <c:ptCount val="6"/>
                <c:pt idx="0">
                  <c:v>RCF-Birch</c:v>
                </c:pt>
                <c:pt idx="1">
                  <c:v>RCF-Poplar</c:v>
                </c:pt>
                <c:pt idx="2">
                  <c:v>RCF-Willow</c:v>
                </c:pt>
                <c:pt idx="3">
                  <c:v>Bio-oil Birch</c:v>
                </c:pt>
                <c:pt idx="4">
                  <c:v>Bio-oil Poplar</c:v>
                </c:pt>
                <c:pt idx="5">
                  <c:v>Bio-oil Willow</c:v>
                </c:pt>
              </c:strCache>
            </c:strRef>
          </c:cat>
          <c:val>
            <c:numRef>
              <c:f>'General Comparison'!$B$20:$G$20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3.176855091370566</c:v>
                </c:pt>
                <c:pt idx="4">
                  <c:v>3.176855091370566</c:v>
                </c:pt>
                <c:pt idx="5">
                  <c:v>3.176855091370566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A9E2-4A9F-8F17-46BF937FC334}"/>
            </c:ext>
          </c:extLst>
        </c:ser>
        <c:ser>
          <c:idx val="15"/>
          <c:order val="15"/>
          <c:tx>
            <c:strRef>
              <c:f>'General Comparison'!$A$21</c:f>
              <c:strCache>
                <c:ptCount val="1"/>
                <c:pt idx="0">
                  <c:v>Biochar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'General Comparison'!$B$5:$G$5</c:f>
              <c:strCache>
                <c:ptCount val="6"/>
                <c:pt idx="0">
                  <c:v>RCF-Birch</c:v>
                </c:pt>
                <c:pt idx="1">
                  <c:v>RCF-Poplar</c:v>
                </c:pt>
                <c:pt idx="2">
                  <c:v>RCF-Willow</c:v>
                </c:pt>
                <c:pt idx="3">
                  <c:v>Bio-oil Birch</c:v>
                </c:pt>
                <c:pt idx="4">
                  <c:v>Bio-oil Poplar</c:v>
                </c:pt>
                <c:pt idx="5">
                  <c:v>Bio-oil Willow</c:v>
                </c:pt>
              </c:strCache>
            </c:strRef>
          </c:cat>
          <c:val>
            <c:numRef>
              <c:f>'General Comparison'!$B$21:$G$21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0.4762304277186119</c:v>
                </c:pt>
                <c:pt idx="4">
                  <c:v>0.4762304277186119</c:v>
                </c:pt>
                <c:pt idx="5">
                  <c:v>0.4762304277186119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A9E2-4A9F-8F17-46BF937FC334}"/>
            </c:ext>
          </c:extLst>
        </c:ser>
        <c:ser>
          <c:idx val="16"/>
          <c:order val="16"/>
          <c:tx>
            <c:strRef>
              <c:f>'General Comparison'!$A$22</c:f>
              <c:strCache>
                <c:ptCount val="1"/>
                <c:pt idx="0">
                  <c:v>Syngas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'General Comparison'!$B$5:$G$5</c:f>
              <c:strCache>
                <c:ptCount val="6"/>
                <c:pt idx="0">
                  <c:v>RCF-Birch</c:v>
                </c:pt>
                <c:pt idx="1">
                  <c:v>RCF-Poplar</c:v>
                </c:pt>
                <c:pt idx="2">
                  <c:v>RCF-Willow</c:v>
                </c:pt>
                <c:pt idx="3">
                  <c:v>Bio-oil Birch</c:v>
                </c:pt>
                <c:pt idx="4">
                  <c:v>Bio-oil Poplar</c:v>
                </c:pt>
                <c:pt idx="5">
                  <c:v>Bio-oil Willow</c:v>
                </c:pt>
              </c:strCache>
            </c:strRef>
          </c:cat>
          <c:val>
            <c:numRef>
              <c:f>'General Comparison'!$B$22:$G$22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2.394684908618153E-2</c:v>
                </c:pt>
                <c:pt idx="4">
                  <c:v>2.394684908618153E-2</c:v>
                </c:pt>
                <c:pt idx="5">
                  <c:v>2.394684908618153E-2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A9E2-4A9F-8F17-46BF937FC3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38248767"/>
        <c:axId val="1438249247"/>
      </c:barChart>
      <c:lineChart>
        <c:grouping val="standard"/>
        <c:varyColors val="0"/>
        <c:ser>
          <c:idx val="17"/>
          <c:order val="17"/>
          <c:tx>
            <c:strRef>
              <c:f>'General Comparison'!$A$23</c:f>
              <c:strCache>
                <c:ptCount val="1"/>
                <c:pt idx="0">
                  <c:v>net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triangle"/>
            <c:size val="6"/>
            <c:spPr>
              <a:solidFill>
                <a:srgbClr val="FF0000"/>
              </a:solidFill>
              <a:ln w="9525">
                <a:solidFill>
                  <a:srgbClr val="FFFF00"/>
                </a:solidFill>
              </a:ln>
              <a:effectLst/>
            </c:spPr>
          </c:marker>
          <c:cat>
            <c:strRef>
              <c:f>'General Comparison'!$B$5:$G$5</c:f>
              <c:strCache>
                <c:ptCount val="6"/>
                <c:pt idx="0">
                  <c:v>RCF-Birch</c:v>
                </c:pt>
                <c:pt idx="1">
                  <c:v>RCF-Poplar</c:v>
                </c:pt>
                <c:pt idx="2">
                  <c:v>RCF-Willow</c:v>
                </c:pt>
                <c:pt idx="3">
                  <c:v>Bio-oil Birch</c:v>
                </c:pt>
                <c:pt idx="4">
                  <c:v>Bio-oil Poplar</c:v>
                </c:pt>
                <c:pt idx="5">
                  <c:v>Bio-oil Willow</c:v>
                </c:pt>
              </c:strCache>
            </c:strRef>
          </c:cat>
          <c:val>
            <c:numRef>
              <c:f>'General Comparison'!$B$23:$G$23</c:f>
              <c:numCache>
                <c:formatCode>General</c:formatCode>
                <c:ptCount val="6"/>
                <c:pt idx="0">
                  <c:v>-5.2440884028888508</c:v>
                </c:pt>
                <c:pt idx="1">
                  <c:v>-4.6508743388066245</c:v>
                </c:pt>
                <c:pt idx="2">
                  <c:v>-4.30569715285956</c:v>
                </c:pt>
                <c:pt idx="3">
                  <c:v>8.4371536616343175</c:v>
                </c:pt>
                <c:pt idx="4">
                  <c:v>8.5282302158686711</c:v>
                </c:pt>
                <c:pt idx="5">
                  <c:v>8.5616343864283326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A9E2-4A9F-8F17-46BF937FC3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38248767"/>
        <c:axId val="1438249247"/>
      </c:lineChart>
      <c:catAx>
        <c:axId val="14382487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38249247"/>
        <c:crosses val="autoZero"/>
        <c:auto val="0"/>
        <c:lblAlgn val="ctr"/>
        <c:lblOffset val="100"/>
        <c:noMultiLvlLbl val="0"/>
      </c:catAx>
      <c:valAx>
        <c:axId val="14382492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kg CO2 eq. per FU</a:t>
                </a:r>
              </a:p>
            </c:rich>
          </c:tx>
          <c:layout>
            <c:manualLayout>
              <c:xMode val="edge"/>
              <c:yMode val="edge"/>
              <c:x val="5.1962827898604557E-3"/>
              <c:y val="0.230469621218250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3824876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3402948922689175E-2"/>
          <c:y val="0.58558644753892253"/>
          <c:w val="0.77401015394880746"/>
          <c:h val="0.40426902695175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u="none" strike="noStrike" baseline="0">
                <a:effectLst/>
              </a:rPr>
              <a:t>eutrophication: freshwater</a:t>
            </a:r>
            <a:r>
              <a:rPr lang="en-US" sz="1400" b="0" i="0" u="none" strike="noStrike" baseline="0"/>
              <a:t> </a:t>
            </a:r>
            <a:endParaRPr lang="en-US"/>
          </a:p>
        </c:rich>
      </c:tx>
      <c:layout>
        <c:manualLayout>
          <c:xMode val="edge"/>
          <c:yMode val="edge"/>
          <c:x val="0.37142501204429129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2471027474309728E-2"/>
          <c:y val="6.1353247374680321E-2"/>
          <c:w val="0.82537378308869092"/>
          <c:h val="0.4588451698885488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'General Comparison'!$A$33</c:f>
              <c:strCache>
                <c:ptCount val="1"/>
                <c:pt idx="0">
                  <c:v>Biomass Cultivation- Birch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'General Comparison'!$B$32:$G$32</c:f>
              <c:strCache>
                <c:ptCount val="6"/>
                <c:pt idx="0">
                  <c:v>RCF-Birch</c:v>
                </c:pt>
                <c:pt idx="1">
                  <c:v>RCF-Poplar</c:v>
                </c:pt>
                <c:pt idx="2">
                  <c:v>RCF-Willow</c:v>
                </c:pt>
                <c:pt idx="3">
                  <c:v>Bio-oil Birch</c:v>
                </c:pt>
                <c:pt idx="4">
                  <c:v>Bio-oil Poplar</c:v>
                </c:pt>
                <c:pt idx="5">
                  <c:v>Bio-oil Willow</c:v>
                </c:pt>
              </c:strCache>
            </c:strRef>
          </c:cat>
          <c:val>
            <c:numRef>
              <c:f>'General Comparison'!$B$33:$G$33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3.1460562265735463E-5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145-4737-BE72-3DB06FF7C5B6}"/>
            </c:ext>
          </c:extLst>
        </c:ser>
        <c:ser>
          <c:idx val="1"/>
          <c:order val="1"/>
          <c:tx>
            <c:strRef>
              <c:f>'General Comparison'!$A$34</c:f>
              <c:strCache>
                <c:ptCount val="1"/>
                <c:pt idx="0">
                  <c:v>Drying- Birch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'General Comparison'!$B$32:$G$32</c:f>
              <c:strCache>
                <c:ptCount val="6"/>
                <c:pt idx="0">
                  <c:v>RCF-Birch</c:v>
                </c:pt>
                <c:pt idx="1">
                  <c:v>RCF-Poplar</c:v>
                </c:pt>
                <c:pt idx="2">
                  <c:v>RCF-Willow</c:v>
                </c:pt>
                <c:pt idx="3">
                  <c:v>Bio-oil Birch</c:v>
                </c:pt>
                <c:pt idx="4">
                  <c:v>Bio-oil Poplar</c:v>
                </c:pt>
                <c:pt idx="5">
                  <c:v>Bio-oil Willow</c:v>
                </c:pt>
              </c:strCache>
            </c:strRef>
          </c:cat>
          <c:val>
            <c:numRef>
              <c:f>'General Comparison'!$B$34:$G$34</c:f>
              <c:numCache>
                <c:formatCode>General</c:formatCode>
                <c:ptCount val="6"/>
                <c:pt idx="0">
                  <c:v>1.277588449372732E-5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145-4737-BE72-3DB06FF7C5B6}"/>
            </c:ext>
          </c:extLst>
        </c:ser>
        <c:ser>
          <c:idx val="2"/>
          <c:order val="2"/>
          <c:tx>
            <c:strRef>
              <c:f>'General Comparison'!$A$35</c:f>
              <c:strCache>
                <c:ptCount val="1"/>
                <c:pt idx="0">
                  <c:v>Crushing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'General Comparison'!$B$32:$G$32</c:f>
              <c:strCache>
                <c:ptCount val="6"/>
                <c:pt idx="0">
                  <c:v>RCF-Birch</c:v>
                </c:pt>
                <c:pt idx="1">
                  <c:v>RCF-Poplar</c:v>
                </c:pt>
                <c:pt idx="2">
                  <c:v>RCF-Willow</c:v>
                </c:pt>
                <c:pt idx="3">
                  <c:v>Bio-oil Birch</c:v>
                </c:pt>
                <c:pt idx="4">
                  <c:v>Bio-oil Poplar</c:v>
                </c:pt>
                <c:pt idx="5">
                  <c:v>Bio-oil Willow</c:v>
                </c:pt>
              </c:strCache>
            </c:strRef>
          </c:cat>
          <c:val>
            <c:numRef>
              <c:f>'General Comparison'!$B$35:$G$35</c:f>
              <c:numCache>
                <c:formatCode>General</c:formatCode>
                <c:ptCount val="6"/>
                <c:pt idx="0">
                  <c:v>3.2408560287718009E-8</c:v>
                </c:pt>
                <c:pt idx="1">
                  <c:v>3.2395492319860067E-8</c:v>
                </c:pt>
                <c:pt idx="2">
                  <c:v>3.2434696223433899E-8</c:v>
                </c:pt>
                <c:pt idx="3">
                  <c:v>4.8222108192624254E-9</c:v>
                </c:pt>
                <c:pt idx="4">
                  <c:v>4.6477534483587881E-9</c:v>
                </c:pt>
                <c:pt idx="5">
                  <c:v>5.4088188284379839E-9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145-4737-BE72-3DB06FF7C5B6}"/>
            </c:ext>
          </c:extLst>
        </c:ser>
        <c:ser>
          <c:idx val="3"/>
          <c:order val="3"/>
          <c:tx>
            <c:strRef>
              <c:f>'General Comparison'!$A$36</c:f>
              <c:strCache>
                <c:ptCount val="1"/>
                <c:pt idx="0">
                  <c:v>RCF reaction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'General Comparison'!$B$32:$G$32</c:f>
              <c:strCache>
                <c:ptCount val="6"/>
                <c:pt idx="0">
                  <c:v>RCF-Birch</c:v>
                </c:pt>
                <c:pt idx="1">
                  <c:v>RCF-Poplar</c:v>
                </c:pt>
                <c:pt idx="2">
                  <c:v>RCF-Willow</c:v>
                </c:pt>
                <c:pt idx="3">
                  <c:v>Bio-oil Birch</c:v>
                </c:pt>
                <c:pt idx="4">
                  <c:v>Bio-oil Poplar</c:v>
                </c:pt>
                <c:pt idx="5">
                  <c:v>Bio-oil Willow</c:v>
                </c:pt>
              </c:strCache>
            </c:strRef>
          </c:cat>
          <c:val>
            <c:numRef>
              <c:f>'General Comparison'!$B$36:$G$36</c:f>
              <c:numCache>
                <c:formatCode>General</c:formatCode>
                <c:ptCount val="6"/>
                <c:pt idx="0">
                  <c:v>-1.4550497345858671E-2</c:v>
                </c:pt>
                <c:pt idx="1">
                  <c:v>-1.454459211154624E-2</c:v>
                </c:pt>
                <c:pt idx="2">
                  <c:v>-1.45623078144836E-2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145-4737-BE72-3DB06FF7C5B6}"/>
            </c:ext>
          </c:extLst>
        </c:ser>
        <c:ser>
          <c:idx val="4"/>
          <c:order val="4"/>
          <c:tx>
            <c:strRef>
              <c:f>'General Comparison'!$A$37</c:f>
              <c:strCache>
                <c:ptCount val="1"/>
                <c:pt idx="0">
                  <c:v>Separation and Purification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'General Comparison'!$B$32:$G$32</c:f>
              <c:strCache>
                <c:ptCount val="6"/>
                <c:pt idx="0">
                  <c:v>RCF-Birch</c:v>
                </c:pt>
                <c:pt idx="1">
                  <c:v>RCF-Poplar</c:v>
                </c:pt>
                <c:pt idx="2">
                  <c:v>RCF-Willow</c:v>
                </c:pt>
                <c:pt idx="3">
                  <c:v>Bio-oil Birch</c:v>
                </c:pt>
                <c:pt idx="4">
                  <c:v>Bio-oil Poplar</c:v>
                </c:pt>
                <c:pt idx="5">
                  <c:v>Bio-oil Willow</c:v>
                </c:pt>
              </c:strCache>
            </c:strRef>
          </c:cat>
          <c:val>
            <c:numRef>
              <c:f>'General Comparison'!$B$37:$G$37</c:f>
              <c:numCache>
                <c:formatCode>General</c:formatCode>
                <c:ptCount val="6"/>
                <c:pt idx="0">
                  <c:v>4.2320733507444789E-4</c:v>
                </c:pt>
                <c:pt idx="1">
                  <c:v>4.2320733507444789E-4</c:v>
                </c:pt>
                <c:pt idx="2">
                  <c:v>4.2320733507444789E-4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145-4737-BE72-3DB06FF7C5B6}"/>
            </c:ext>
          </c:extLst>
        </c:ser>
        <c:ser>
          <c:idx val="5"/>
          <c:order val="5"/>
          <c:tx>
            <c:strRef>
              <c:f>'General Comparison'!$A$38</c:f>
              <c:strCache>
                <c:ptCount val="1"/>
                <c:pt idx="0">
                  <c:v>Avoided LT Heat 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'General Comparison'!$B$32:$G$32</c:f>
              <c:strCache>
                <c:ptCount val="6"/>
                <c:pt idx="0">
                  <c:v>RCF-Birch</c:v>
                </c:pt>
                <c:pt idx="1">
                  <c:v>RCF-Poplar</c:v>
                </c:pt>
                <c:pt idx="2">
                  <c:v>RCF-Willow</c:v>
                </c:pt>
                <c:pt idx="3">
                  <c:v>Bio-oil Birch</c:v>
                </c:pt>
                <c:pt idx="4">
                  <c:v>Bio-oil Poplar</c:v>
                </c:pt>
                <c:pt idx="5">
                  <c:v>Bio-oil Willow</c:v>
                </c:pt>
              </c:strCache>
            </c:strRef>
          </c:cat>
          <c:val>
            <c:numRef>
              <c:f>'General Comparison'!$B$38:$G$38</c:f>
              <c:numCache>
                <c:formatCode>General</c:formatCode>
                <c:ptCount val="6"/>
                <c:pt idx="0">
                  <c:v>-2.6717050905438258E-4</c:v>
                </c:pt>
                <c:pt idx="1">
                  <c:v>-2.6701570817334229E-4</c:v>
                </c:pt>
                <c:pt idx="2">
                  <c:v>-2.6734316176684538E-4</c:v>
                </c:pt>
                <c:pt idx="3">
                  <c:v>-6.3654530325856705E-7</c:v>
                </c:pt>
                <c:pt idx="4">
                  <c:v>-6.3654530325856705E-7</c:v>
                </c:pt>
                <c:pt idx="5">
                  <c:v>-6.3654530325856705E-7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145-4737-BE72-3DB06FF7C5B6}"/>
            </c:ext>
          </c:extLst>
        </c:ser>
        <c:ser>
          <c:idx val="6"/>
          <c:order val="6"/>
          <c:tx>
            <c:strRef>
              <c:f>'General Comparison'!$A$39</c:f>
              <c:strCache>
                <c:ptCount val="1"/>
                <c:pt idx="0">
                  <c:v>CHP- adapted for pulp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'General Comparison'!$B$32:$G$32</c:f>
              <c:strCache>
                <c:ptCount val="6"/>
                <c:pt idx="0">
                  <c:v>RCF-Birch</c:v>
                </c:pt>
                <c:pt idx="1">
                  <c:v>RCF-Poplar</c:v>
                </c:pt>
                <c:pt idx="2">
                  <c:v>RCF-Willow</c:v>
                </c:pt>
                <c:pt idx="3">
                  <c:v>Bio-oil Birch</c:v>
                </c:pt>
                <c:pt idx="4">
                  <c:v>Bio-oil Poplar</c:v>
                </c:pt>
                <c:pt idx="5">
                  <c:v>Bio-oil Willow</c:v>
                </c:pt>
              </c:strCache>
            </c:strRef>
          </c:cat>
          <c:val>
            <c:numRef>
              <c:f>'General Comparison'!$B$39:$G$39</c:f>
              <c:numCache>
                <c:formatCode>General</c:formatCode>
                <c:ptCount val="6"/>
                <c:pt idx="0">
                  <c:v>1.099126914076885E-4</c:v>
                </c:pt>
                <c:pt idx="1">
                  <c:v>1.098409936311668E-4</c:v>
                </c:pt>
                <c:pt idx="2">
                  <c:v>1.099843891842101E-4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145-4737-BE72-3DB06FF7C5B6}"/>
            </c:ext>
          </c:extLst>
        </c:ser>
        <c:ser>
          <c:idx val="7"/>
          <c:order val="7"/>
          <c:tx>
            <c:strRef>
              <c:f>'General Comparison'!$A$40</c:f>
              <c:strCache>
                <c:ptCount val="1"/>
                <c:pt idx="0">
                  <c:v>Marginal High Voltage Electricity. 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'General Comparison'!$B$32:$G$32</c:f>
              <c:strCache>
                <c:ptCount val="6"/>
                <c:pt idx="0">
                  <c:v>RCF-Birch</c:v>
                </c:pt>
                <c:pt idx="1">
                  <c:v>RCF-Poplar</c:v>
                </c:pt>
                <c:pt idx="2">
                  <c:v>RCF-Willow</c:v>
                </c:pt>
                <c:pt idx="3">
                  <c:v>Bio-oil Birch</c:v>
                </c:pt>
                <c:pt idx="4">
                  <c:v>Bio-oil Poplar</c:v>
                </c:pt>
                <c:pt idx="5">
                  <c:v>Bio-oil Willow</c:v>
                </c:pt>
              </c:strCache>
            </c:strRef>
          </c:cat>
          <c:val>
            <c:numRef>
              <c:f>'General Comparison'!$B$40:$G$40</c:f>
              <c:numCache>
                <c:formatCode>General</c:formatCode>
                <c:ptCount val="6"/>
                <c:pt idx="0">
                  <c:v>-1.0711662204278809E-3</c:v>
                </c:pt>
                <c:pt idx="1">
                  <c:v>-1.0702679259828711E-3</c:v>
                </c:pt>
                <c:pt idx="2">
                  <c:v>-1.0728068554212E-3</c:v>
                </c:pt>
                <c:pt idx="3">
                  <c:v>-5.0373607687597732E-5</c:v>
                </c:pt>
                <c:pt idx="4">
                  <c:v>-5.0353645588819732E-5</c:v>
                </c:pt>
                <c:pt idx="5">
                  <c:v>-5.0440306050139758E-5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145-4737-BE72-3DB06FF7C5B6}"/>
            </c:ext>
          </c:extLst>
        </c:ser>
        <c:ser>
          <c:idx val="8"/>
          <c:order val="8"/>
          <c:tx>
            <c:strRef>
              <c:f>'General Comparison'!$A$41</c:f>
              <c:strCache>
                <c:ptCount val="1"/>
                <c:pt idx="0">
                  <c:v>CHP- adapted for dust burning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'General Comparison'!$B$32:$G$32</c:f>
              <c:strCache>
                <c:ptCount val="6"/>
                <c:pt idx="0">
                  <c:v>RCF-Birch</c:v>
                </c:pt>
                <c:pt idx="1">
                  <c:v>RCF-Poplar</c:v>
                </c:pt>
                <c:pt idx="2">
                  <c:v>RCF-Willow</c:v>
                </c:pt>
                <c:pt idx="3">
                  <c:v>Bio-oil Birch</c:v>
                </c:pt>
                <c:pt idx="4">
                  <c:v>Bio-oil Poplar</c:v>
                </c:pt>
                <c:pt idx="5">
                  <c:v>Bio-oil Willow</c:v>
                </c:pt>
              </c:strCache>
            </c:strRef>
          </c:cat>
          <c:val>
            <c:numRef>
              <c:f>'General Comparison'!$B$41:$G$41</c:f>
              <c:numCache>
                <c:formatCode>General</c:formatCode>
                <c:ptCount val="6"/>
                <c:pt idx="0">
                  <c:v>2.724515507822676E-6</c:v>
                </c:pt>
                <c:pt idx="1">
                  <c:v>2.652817731301029E-6</c:v>
                </c:pt>
                <c:pt idx="2">
                  <c:v>3.0113066139092772E-6</c:v>
                </c:pt>
                <c:pt idx="3">
                  <c:v>1.319239087998347E-7</c:v>
                </c:pt>
                <c:pt idx="4">
                  <c:v>1.2762204220853591E-7</c:v>
                </c:pt>
                <c:pt idx="5">
                  <c:v>1.4841439739981419E-7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145-4737-BE72-3DB06FF7C5B6}"/>
            </c:ext>
          </c:extLst>
        </c:ser>
        <c:ser>
          <c:idx val="9"/>
          <c:order val="9"/>
          <c:tx>
            <c:strRef>
              <c:f>'General Comparison'!$A$42</c:f>
              <c:strCache>
                <c:ptCount val="1"/>
                <c:pt idx="0">
                  <c:v>Biomass Cultivation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'General Comparison'!$B$32:$G$32</c:f>
              <c:strCache>
                <c:ptCount val="6"/>
                <c:pt idx="0">
                  <c:v>RCF-Birch</c:v>
                </c:pt>
                <c:pt idx="1">
                  <c:v>RCF-Poplar</c:v>
                </c:pt>
                <c:pt idx="2">
                  <c:v>RCF-Willow</c:v>
                </c:pt>
                <c:pt idx="3">
                  <c:v>Bio-oil Birch</c:v>
                </c:pt>
                <c:pt idx="4">
                  <c:v>Bio-oil Poplar</c:v>
                </c:pt>
                <c:pt idx="5">
                  <c:v>Bio-oil Willow</c:v>
                </c:pt>
              </c:strCache>
            </c:strRef>
          </c:cat>
          <c:val>
            <c:numRef>
              <c:f>'General Comparison'!$B$42:$G$42</c:f>
              <c:numCache>
                <c:formatCode>General</c:formatCode>
                <c:ptCount val="6"/>
                <c:pt idx="0">
                  <c:v>2.2166733121300921E-4</c:v>
                </c:pt>
                <c:pt idx="1">
                  <c:v>1.505668879137787E-3</c:v>
                </c:pt>
                <c:pt idx="2">
                  <c:v>1.7558119517101999E-3</c:v>
                </c:pt>
                <c:pt idx="3">
                  <c:v>0</c:v>
                </c:pt>
                <c:pt idx="4">
                  <c:v>2.1386030094015389E-4</c:v>
                </c:pt>
                <c:pt idx="5">
                  <c:v>2.488797297948286E-4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E145-4737-BE72-3DB06FF7C5B6}"/>
            </c:ext>
          </c:extLst>
        </c:ser>
        <c:ser>
          <c:idx val="10"/>
          <c:order val="10"/>
          <c:tx>
            <c:strRef>
              <c:f>'General Comparison'!$A$43</c:f>
              <c:strCache>
                <c:ptCount val="1"/>
                <c:pt idx="0">
                  <c:v>Drying- Willow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'General Comparison'!$B$32:$G$32</c:f>
              <c:strCache>
                <c:ptCount val="6"/>
                <c:pt idx="0">
                  <c:v>RCF-Birch</c:v>
                </c:pt>
                <c:pt idx="1">
                  <c:v>RCF-Poplar</c:v>
                </c:pt>
                <c:pt idx="2">
                  <c:v>RCF-Willow</c:v>
                </c:pt>
                <c:pt idx="3">
                  <c:v>Bio-oil Birch</c:v>
                </c:pt>
                <c:pt idx="4">
                  <c:v>Bio-oil Poplar</c:v>
                </c:pt>
                <c:pt idx="5">
                  <c:v>Bio-oil Willow</c:v>
                </c:pt>
              </c:strCache>
            </c:strRef>
          </c:cat>
          <c:val>
            <c:numRef>
              <c:f>'General Comparison'!$B$43:$G$43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3.2570132361852823E-5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145-4737-BE72-3DB06FF7C5B6}"/>
            </c:ext>
          </c:extLst>
        </c:ser>
        <c:ser>
          <c:idx val="11"/>
          <c:order val="11"/>
          <c:tx>
            <c:strRef>
              <c:f>'General Comparison'!$A$44</c:f>
              <c:strCache>
                <c:ptCount val="1"/>
                <c:pt idx="0">
                  <c:v>Pyrolysis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'General Comparison'!$B$32:$G$32</c:f>
              <c:strCache>
                <c:ptCount val="6"/>
                <c:pt idx="0">
                  <c:v>RCF-Birch</c:v>
                </c:pt>
                <c:pt idx="1">
                  <c:v>RCF-Poplar</c:v>
                </c:pt>
                <c:pt idx="2">
                  <c:v>RCF-Willow</c:v>
                </c:pt>
                <c:pt idx="3">
                  <c:v>Bio-oil Birch</c:v>
                </c:pt>
                <c:pt idx="4">
                  <c:v>Bio-oil Poplar</c:v>
                </c:pt>
                <c:pt idx="5">
                  <c:v>Bio-oil Willow</c:v>
                </c:pt>
              </c:strCache>
            </c:strRef>
          </c:cat>
          <c:val>
            <c:numRef>
              <c:f>'General Comparison'!$B$44:$G$44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4.2950921385579928E-5</c:v>
                </c:pt>
                <c:pt idx="4">
                  <c:v>4.2950921385579928E-5</c:v>
                </c:pt>
                <c:pt idx="5">
                  <c:v>4.2950921385579928E-5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E145-4737-BE72-3DB06FF7C5B6}"/>
            </c:ext>
          </c:extLst>
        </c:ser>
        <c:ser>
          <c:idx val="12"/>
          <c:order val="12"/>
          <c:tx>
            <c:strRef>
              <c:f>'General Comparison'!$A$45</c:f>
              <c:strCache>
                <c:ptCount val="1"/>
                <c:pt idx="0">
                  <c:v>market for benzene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'General Comparison'!$B$32:$G$32</c:f>
              <c:strCache>
                <c:ptCount val="6"/>
                <c:pt idx="0">
                  <c:v>RCF-Birch</c:v>
                </c:pt>
                <c:pt idx="1">
                  <c:v>RCF-Poplar</c:v>
                </c:pt>
                <c:pt idx="2">
                  <c:v>RCF-Willow</c:v>
                </c:pt>
                <c:pt idx="3">
                  <c:v>Bio-oil Birch</c:v>
                </c:pt>
                <c:pt idx="4">
                  <c:v>Bio-oil Poplar</c:v>
                </c:pt>
                <c:pt idx="5">
                  <c:v>Bio-oil Willow</c:v>
                </c:pt>
              </c:strCache>
            </c:strRef>
          </c:cat>
          <c:val>
            <c:numRef>
              <c:f>'General Comparison'!$B$45:$G$45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1.522046400059021E-5</c:v>
                </c:pt>
                <c:pt idx="4">
                  <c:v>1.522046400059021E-5</c:v>
                </c:pt>
                <c:pt idx="5">
                  <c:v>1.522046400059021E-5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E145-4737-BE72-3DB06FF7C5B6}"/>
            </c:ext>
          </c:extLst>
        </c:ser>
        <c:ser>
          <c:idx val="13"/>
          <c:order val="13"/>
          <c:tx>
            <c:strRef>
              <c:f>'General Comparison'!$A$46</c:f>
              <c:strCache>
                <c:ptCount val="1"/>
                <c:pt idx="0">
                  <c:v>market for cumene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'General Comparison'!$B$32:$G$32</c:f>
              <c:strCache>
                <c:ptCount val="6"/>
                <c:pt idx="0">
                  <c:v>RCF-Birch</c:v>
                </c:pt>
                <c:pt idx="1">
                  <c:v>RCF-Poplar</c:v>
                </c:pt>
                <c:pt idx="2">
                  <c:v>RCF-Willow</c:v>
                </c:pt>
                <c:pt idx="3">
                  <c:v>Bio-oil Birch</c:v>
                </c:pt>
                <c:pt idx="4">
                  <c:v>Bio-oil Poplar</c:v>
                </c:pt>
                <c:pt idx="5">
                  <c:v>Bio-oil Willow</c:v>
                </c:pt>
              </c:strCache>
            </c:strRef>
          </c:cat>
          <c:val>
            <c:numRef>
              <c:f>'General Comparison'!$B$46:$G$46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1.026066114269532E-4</c:v>
                </c:pt>
                <c:pt idx="4">
                  <c:v>1.026066114269532E-4</c:v>
                </c:pt>
                <c:pt idx="5">
                  <c:v>1.026066114269532E-4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E145-4737-BE72-3DB06FF7C5B6}"/>
            </c:ext>
          </c:extLst>
        </c:ser>
        <c:ser>
          <c:idx val="14"/>
          <c:order val="14"/>
          <c:tx>
            <c:strRef>
              <c:f>'General Comparison'!$A$47</c:f>
              <c:strCache>
                <c:ptCount val="1"/>
                <c:pt idx="0">
                  <c:v>phenol production, from cumene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'General Comparison'!$B$32:$G$32</c:f>
              <c:strCache>
                <c:ptCount val="6"/>
                <c:pt idx="0">
                  <c:v>RCF-Birch</c:v>
                </c:pt>
                <c:pt idx="1">
                  <c:v>RCF-Poplar</c:v>
                </c:pt>
                <c:pt idx="2">
                  <c:v>RCF-Willow</c:v>
                </c:pt>
                <c:pt idx="3">
                  <c:v>Bio-oil Birch</c:v>
                </c:pt>
                <c:pt idx="4">
                  <c:v>Bio-oil Poplar</c:v>
                </c:pt>
                <c:pt idx="5">
                  <c:v>Bio-oil Willow</c:v>
                </c:pt>
              </c:strCache>
            </c:strRef>
          </c:cat>
          <c:val>
            <c:numRef>
              <c:f>'General Comparison'!$B$47:$G$47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9.7060920958934001E-5</c:v>
                </c:pt>
                <c:pt idx="4">
                  <c:v>9.7060920958934001E-5</c:v>
                </c:pt>
                <c:pt idx="5">
                  <c:v>9.7060920958934001E-5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E145-4737-BE72-3DB06FF7C5B6}"/>
            </c:ext>
          </c:extLst>
        </c:ser>
        <c:ser>
          <c:idx val="15"/>
          <c:order val="15"/>
          <c:tx>
            <c:strRef>
              <c:f>'General Comparison'!$A$48</c:f>
              <c:strCache>
                <c:ptCount val="1"/>
                <c:pt idx="0">
                  <c:v>Biochar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'General Comparison'!$B$32:$G$32</c:f>
              <c:strCache>
                <c:ptCount val="6"/>
                <c:pt idx="0">
                  <c:v>RCF-Birch</c:v>
                </c:pt>
                <c:pt idx="1">
                  <c:v>RCF-Poplar</c:v>
                </c:pt>
                <c:pt idx="2">
                  <c:v>RCF-Willow</c:v>
                </c:pt>
                <c:pt idx="3">
                  <c:v>Bio-oil Birch</c:v>
                </c:pt>
                <c:pt idx="4">
                  <c:v>Bio-oil Poplar</c:v>
                </c:pt>
                <c:pt idx="5">
                  <c:v>Bio-oil Willow</c:v>
                </c:pt>
              </c:strCache>
            </c:strRef>
          </c:cat>
          <c:val>
            <c:numRef>
              <c:f>'General Comparison'!$B$48:$G$48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5.492399538766541E-6</c:v>
                </c:pt>
                <c:pt idx="4">
                  <c:v>5.492399538766541E-6</c:v>
                </c:pt>
                <c:pt idx="5">
                  <c:v>5.492399538766541E-6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E145-4737-BE72-3DB06FF7C5B6}"/>
            </c:ext>
          </c:extLst>
        </c:ser>
        <c:ser>
          <c:idx val="16"/>
          <c:order val="16"/>
          <c:tx>
            <c:strRef>
              <c:f>'General Comparison'!$A$49</c:f>
              <c:strCache>
                <c:ptCount val="1"/>
                <c:pt idx="0">
                  <c:v>Syngas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'General Comparison'!$B$32:$G$32</c:f>
              <c:strCache>
                <c:ptCount val="6"/>
                <c:pt idx="0">
                  <c:v>RCF-Birch</c:v>
                </c:pt>
                <c:pt idx="1">
                  <c:v>RCF-Poplar</c:v>
                </c:pt>
                <c:pt idx="2">
                  <c:v>RCF-Willow</c:v>
                </c:pt>
                <c:pt idx="3">
                  <c:v>Bio-oil Birch</c:v>
                </c:pt>
                <c:pt idx="4">
                  <c:v>Bio-oil Poplar</c:v>
                </c:pt>
                <c:pt idx="5">
                  <c:v>Bio-oil Willow</c:v>
                </c:pt>
              </c:strCache>
            </c:strRef>
          </c:cat>
          <c:val>
            <c:numRef>
              <c:f>'General Comparison'!$B$49:$G$49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2.2331513919582882E-6</c:v>
                </c:pt>
                <c:pt idx="4">
                  <c:v>2.2331513919582882E-6</c:v>
                </c:pt>
                <c:pt idx="5">
                  <c:v>2.2331513919582882E-6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E145-4737-BE72-3DB06FF7C5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38248767"/>
        <c:axId val="1438249247"/>
      </c:barChart>
      <c:lineChart>
        <c:grouping val="standard"/>
        <c:varyColors val="0"/>
        <c:ser>
          <c:idx val="17"/>
          <c:order val="17"/>
          <c:tx>
            <c:strRef>
              <c:f>'General Comparison'!$A$50</c:f>
              <c:strCache>
                <c:ptCount val="1"/>
                <c:pt idx="0">
                  <c:v>net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6"/>
            <c:spPr>
              <a:solidFill>
                <a:srgbClr val="FF0000"/>
              </a:solidFill>
              <a:ln w="9525">
                <a:solidFill>
                  <a:srgbClr val="FFFF00"/>
                </a:solidFill>
              </a:ln>
              <a:effectLst/>
            </c:spPr>
          </c:marker>
          <c:cat>
            <c:strRef>
              <c:f>'General Comparison'!$B$32:$G$32</c:f>
              <c:strCache>
                <c:ptCount val="6"/>
                <c:pt idx="0">
                  <c:v>RCF-Birch</c:v>
                </c:pt>
                <c:pt idx="1">
                  <c:v>RCF-Poplar</c:v>
                </c:pt>
                <c:pt idx="2">
                  <c:v>RCF-Willow</c:v>
                </c:pt>
                <c:pt idx="3">
                  <c:v>Bio-oil Birch</c:v>
                </c:pt>
                <c:pt idx="4">
                  <c:v>Bio-oil Poplar</c:v>
                </c:pt>
                <c:pt idx="5">
                  <c:v>Bio-oil Willow</c:v>
                </c:pt>
              </c:strCache>
            </c:strRef>
          </c:cat>
          <c:val>
            <c:numRef>
              <c:f>'General Comparison'!$B$50:$G$50</c:f>
              <c:numCache>
                <c:formatCode>General</c:formatCode>
                <c:ptCount val="6"/>
                <c:pt idx="0">
                  <c:v>-1.5118513909083952E-2</c:v>
                </c:pt>
                <c:pt idx="1">
                  <c:v>-1.384047332463543E-2</c:v>
                </c:pt>
                <c:pt idx="2">
                  <c:v>-1.3577840282030804E-2</c:v>
                </c:pt>
                <c:pt idx="3">
                  <c:v>2.4615162409728043E-4</c:v>
                </c:pt>
                <c:pt idx="4">
                  <c:v>4.285668485465147E-4</c:v>
                </c:pt>
                <c:pt idx="5">
                  <c:v>4.6352117036044076E-4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E145-4737-BE72-3DB06FF7C5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38248767"/>
        <c:axId val="1438249247"/>
      </c:lineChart>
      <c:catAx>
        <c:axId val="14382487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38249247"/>
        <c:crosses val="autoZero"/>
        <c:auto val="1"/>
        <c:lblAlgn val="ctr"/>
        <c:lblOffset val="100"/>
        <c:noMultiLvlLbl val="0"/>
      </c:catAx>
      <c:valAx>
        <c:axId val="14382492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kg P eq. per FU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3824876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1270316941018384"/>
          <c:y val="0.60255778085178846"/>
          <c:w val="0.82693396760675053"/>
          <c:h val="0.3791425828597710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u="none" strike="noStrike" baseline="0">
                <a:effectLst/>
              </a:rPr>
              <a:t>eutrophication: Marine</a:t>
            </a:r>
            <a:r>
              <a:rPr lang="en-US" sz="1400" b="0" i="0" u="none" strike="noStrike" baseline="0"/>
              <a:t> </a:t>
            </a:r>
            <a:endParaRPr lang="en-US"/>
          </a:p>
        </c:rich>
      </c:tx>
      <c:layout>
        <c:manualLayout>
          <c:xMode val="edge"/>
          <c:yMode val="edge"/>
          <c:x val="0.37142501204429129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8518743858737781E-2"/>
          <c:y val="6.1353247374680321E-2"/>
          <c:w val="0.81595989892898169"/>
          <c:h val="0.4588451698885488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'General Comparison'!$A$58</c:f>
              <c:strCache>
                <c:ptCount val="1"/>
                <c:pt idx="0">
                  <c:v>Biomass Cultivation- Birch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'General Comparison'!$B$57:$G$57</c:f>
              <c:strCache>
                <c:ptCount val="6"/>
                <c:pt idx="0">
                  <c:v>RCF-Birch</c:v>
                </c:pt>
                <c:pt idx="1">
                  <c:v>RCF-Poplar</c:v>
                </c:pt>
                <c:pt idx="2">
                  <c:v>RCF-Willow</c:v>
                </c:pt>
                <c:pt idx="3">
                  <c:v>Bio-oil Birch</c:v>
                </c:pt>
                <c:pt idx="4">
                  <c:v>Bio-oil Poplar</c:v>
                </c:pt>
                <c:pt idx="5">
                  <c:v>Bio-oil Willow</c:v>
                </c:pt>
              </c:strCache>
            </c:strRef>
          </c:cat>
          <c:val>
            <c:numRef>
              <c:f>'General Comparison'!$B$58:$G$58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1.7382914971580179E-4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62-4950-81C3-4579553474FA}"/>
            </c:ext>
          </c:extLst>
        </c:ser>
        <c:ser>
          <c:idx val="1"/>
          <c:order val="1"/>
          <c:tx>
            <c:strRef>
              <c:f>'General Comparison'!$A$59</c:f>
              <c:strCache>
                <c:ptCount val="1"/>
                <c:pt idx="0">
                  <c:v>Drying- Birch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'General Comparison'!$B$57:$G$57</c:f>
              <c:strCache>
                <c:ptCount val="6"/>
                <c:pt idx="0">
                  <c:v>RCF-Birch</c:v>
                </c:pt>
                <c:pt idx="1">
                  <c:v>RCF-Poplar</c:v>
                </c:pt>
                <c:pt idx="2">
                  <c:v>RCF-Willow</c:v>
                </c:pt>
                <c:pt idx="3">
                  <c:v>Bio-oil Birch</c:v>
                </c:pt>
                <c:pt idx="4">
                  <c:v>Bio-oil Poplar</c:v>
                </c:pt>
                <c:pt idx="5">
                  <c:v>Bio-oil Willow</c:v>
                </c:pt>
              </c:strCache>
            </c:strRef>
          </c:cat>
          <c:val>
            <c:numRef>
              <c:f>'General Comparison'!$B$59:$G$59</c:f>
              <c:numCache>
                <c:formatCode>General</c:formatCode>
                <c:ptCount val="6"/>
                <c:pt idx="0">
                  <c:v>2.4695042495253021E-4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462-4950-81C3-4579553474FA}"/>
            </c:ext>
          </c:extLst>
        </c:ser>
        <c:ser>
          <c:idx val="2"/>
          <c:order val="2"/>
          <c:tx>
            <c:strRef>
              <c:f>'General Comparison'!$A$60</c:f>
              <c:strCache>
                <c:ptCount val="1"/>
                <c:pt idx="0">
                  <c:v>Crushing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'General Comparison'!$B$57:$G$57</c:f>
              <c:strCache>
                <c:ptCount val="6"/>
                <c:pt idx="0">
                  <c:v>RCF-Birch</c:v>
                </c:pt>
                <c:pt idx="1">
                  <c:v>RCF-Poplar</c:v>
                </c:pt>
                <c:pt idx="2">
                  <c:v>RCF-Willow</c:v>
                </c:pt>
                <c:pt idx="3">
                  <c:v>Bio-oil Birch</c:v>
                </c:pt>
                <c:pt idx="4">
                  <c:v>Bio-oil Poplar</c:v>
                </c:pt>
                <c:pt idx="5">
                  <c:v>Bio-oil Willow</c:v>
                </c:pt>
              </c:strCache>
            </c:strRef>
          </c:cat>
          <c:val>
            <c:numRef>
              <c:f>'General Comparison'!$B$60:$G$60</c:f>
              <c:numCache>
                <c:formatCode>General</c:formatCode>
                <c:ptCount val="6"/>
                <c:pt idx="0">
                  <c:v>3.3850001000004098E-7</c:v>
                </c:pt>
                <c:pt idx="1">
                  <c:v>3.3836351806052497E-7</c:v>
                </c:pt>
                <c:pt idx="2">
                  <c:v>3.387729938790732E-7</c:v>
                </c:pt>
                <c:pt idx="3">
                  <c:v>5.0366890600852868E-8</c:v>
                </c:pt>
                <c:pt idx="4">
                  <c:v>4.8544723208312298E-8</c:v>
                </c:pt>
                <c:pt idx="5">
                  <c:v>5.6493877273793097E-8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462-4950-81C3-4579553474FA}"/>
            </c:ext>
          </c:extLst>
        </c:ser>
        <c:ser>
          <c:idx val="3"/>
          <c:order val="3"/>
          <c:tx>
            <c:strRef>
              <c:f>'General Comparison'!$A$61</c:f>
              <c:strCache>
                <c:ptCount val="1"/>
                <c:pt idx="0">
                  <c:v>RCF reaction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'General Comparison'!$B$57:$G$57</c:f>
              <c:strCache>
                <c:ptCount val="6"/>
                <c:pt idx="0">
                  <c:v>RCF-Birch</c:v>
                </c:pt>
                <c:pt idx="1">
                  <c:v>RCF-Poplar</c:v>
                </c:pt>
                <c:pt idx="2">
                  <c:v>RCF-Willow</c:v>
                </c:pt>
                <c:pt idx="3">
                  <c:v>Bio-oil Birch</c:v>
                </c:pt>
                <c:pt idx="4">
                  <c:v>Bio-oil Poplar</c:v>
                </c:pt>
                <c:pt idx="5">
                  <c:v>Bio-oil Willow</c:v>
                </c:pt>
              </c:strCache>
            </c:strRef>
          </c:cat>
          <c:val>
            <c:numRef>
              <c:f>'General Comparison'!$B$61:$G$61</c:f>
              <c:numCache>
                <c:formatCode>General</c:formatCode>
                <c:ptCount val="6"/>
                <c:pt idx="0">
                  <c:v>-9.225238777611779E-3</c:v>
                </c:pt>
                <c:pt idx="1">
                  <c:v>-9.2214947683676978E-3</c:v>
                </c:pt>
                <c:pt idx="2">
                  <c:v>-9.2327267961001304E-3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462-4950-81C3-4579553474FA}"/>
            </c:ext>
          </c:extLst>
        </c:ser>
        <c:ser>
          <c:idx val="4"/>
          <c:order val="4"/>
          <c:tx>
            <c:strRef>
              <c:f>'General Comparison'!$A$62</c:f>
              <c:strCache>
                <c:ptCount val="1"/>
                <c:pt idx="0">
                  <c:v>Separation and Purification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'General Comparison'!$B$57:$G$57</c:f>
              <c:strCache>
                <c:ptCount val="6"/>
                <c:pt idx="0">
                  <c:v>RCF-Birch</c:v>
                </c:pt>
                <c:pt idx="1">
                  <c:v>RCF-Poplar</c:v>
                </c:pt>
                <c:pt idx="2">
                  <c:v>RCF-Willow</c:v>
                </c:pt>
                <c:pt idx="3">
                  <c:v>Bio-oil Birch</c:v>
                </c:pt>
                <c:pt idx="4">
                  <c:v>Bio-oil Poplar</c:v>
                </c:pt>
                <c:pt idx="5">
                  <c:v>Bio-oil Willow</c:v>
                </c:pt>
              </c:strCache>
            </c:strRef>
          </c:cat>
          <c:val>
            <c:numRef>
              <c:f>'General Comparison'!$B$62:$G$62</c:f>
              <c:numCache>
                <c:formatCode>General</c:formatCode>
                <c:ptCount val="6"/>
                <c:pt idx="0">
                  <c:v>2.7741776887731289E-3</c:v>
                </c:pt>
                <c:pt idx="1">
                  <c:v>2.7741776887731289E-3</c:v>
                </c:pt>
                <c:pt idx="2">
                  <c:v>2.7741776887731289E-3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462-4950-81C3-4579553474FA}"/>
            </c:ext>
          </c:extLst>
        </c:ser>
        <c:ser>
          <c:idx val="5"/>
          <c:order val="5"/>
          <c:tx>
            <c:strRef>
              <c:f>'General Comparison'!$A$63</c:f>
              <c:strCache>
                <c:ptCount val="1"/>
                <c:pt idx="0">
                  <c:v>Avoided LT Heat 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'General Comparison'!$B$57:$G$57</c:f>
              <c:strCache>
                <c:ptCount val="6"/>
                <c:pt idx="0">
                  <c:v>RCF-Birch</c:v>
                </c:pt>
                <c:pt idx="1">
                  <c:v>RCF-Poplar</c:v>
                </c:pt>
                <c:pt idx="2">
                  <c:v>RCF-Willow</c:v>
                </c:pt>
                <c:pt idx="3">
                  <c:v>Bio-oil Birch</c:v>
                </c:pt>
                <c:pt idx="4">
                  <c:v>Bio-oil Poplar</c:v>
                </c:pt>
                <c:pt idx="5">
                  <c:v>Bio-oil Willow</c:v>
                </c:pt>
              </c:strCache>
            </c:strRef>
          </c:cat>
          <c:val>
            <c:numRef>
              <c:f>'General Comparison'!$B$63:$G$63</c:f>
              <c:numCache>
                <c:formatCode>General</c:formatCode>
                <c:ptCount val="6"/>
                <c:pt idx="0">
                  <c:v>-1.36126192622817E-3</c:v>
                </c:pt>
                <c:pt idx="1">
                  <c:v>-1.3604731994100281E-3</c:v>
                </c:pt>
                <c:pt idx="2">
                  <c:v>-1.362141610010512E-3</c:v>
                </c:pt>
                <c:pt idx="3">
                  <c:v>-3.2432654663575621E-6</c:v>
                </c:pt>
                <c:pt idx="4">
                  <c:v>-3.2432654663575621E-6</c:v>
                </c:pt>
                <c:pt idx="5">
                  <c:v>-3.2432654663575621E-6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462-4950-81C3-4579553474FA}"/>
            </c:ext>
          </c:extLst>
        </c:ser>
        <c:ser>
          <c:idx val="6"/>
          <c:order val="6"/>
          <c:tx>
            <c:strRef>
              <c:f>'General Comparison'!$A$64</c:f>
              <c:strCache>
                <c:ptCount val="1"/>
                <c:pt idx="0">
                  <c:v>CHP- adapted for pulp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'General Comparison'!$B$57:$G$57</c:f>
              <c:strCache>
                <c:ptCount val="6"/>
                <c:pt idx="0">
                  <c:v>RCF-Birch</c:v>
                </c:pt>
                <c:pt idx="1">
                  <c:v>RCF-Poplar</c:v>
                </c:pt>
                <c:pt idx="2">
                  <c:v>RCF-Willow</c:v>
                </c:pt>
                <c:pt idx="3">
                  <c:v>Bio-oil Birch</c:v>
                </c:pt>
                <c:pt idx="4">
                  <c:v>Bio-oil Poplar</c:v>
                </c:pt>
                <c:pt idx="5">
                  <c:v>Bio-oil Willow</c:v>
                </c:pt>
              </c:strCache>
            </c:strRef>
          </c:cat>
          <c:val>
            <c:numRef>
              <c:f>'General Comparison'!$B$64:$G$64</c:f>
              <c:numCache>
                <c:formatCode>General</c:formatCode>
                <c:ptCount val="6"/>
                <c:pt idx="0">
                  <c:v>5.0919565258167982E-4</c:v>
                </c:pt>
                <c:pt idx="1">
                  <c:v>5.0886349625253334E-4</c:v>
                </c:pt>
                <c:pt idx="2">
                  <c:v>5.095278089108262E-4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462-4950-81C3-4579553474FA}"/>
            </c:ext>
          </c:extLst>
        </c:ser>
        <c:ser>
          <c:idx val="7"/>
          <c:order val="7"/>
          <c:tx>
            <c:strRef>
              <c:f>'General Comparison'!$A$65</c:f>
              <c:strCache>
                <c:ptCount val="1"/>
                <c:pt idx="0">
                  <c:v>Marginal High Voltage Electricity. 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'General Comparison'!$B$57:$G$57</c:f>
              <c:strCache>
                <c:ptCount val="6"/>
                <c:pt idx="0">
                  <c:v>RCF-Birch</c:v>
                </c:pt>
                <c:pt idx="1">
                  <c:v>RCF-Poplar</c:v>
                </c:pt>
                <c:pt idx="2">
                  <c:v>RCF-Willow</c:v>
                </c:pt>
                <c:pt idx="3">
                  <c:v>Bio-oil Birch</c:v>
                </c:pt>
                <c:pt idx="4">
                  <c:v>Bio-oil Poplar</c:v>
                </c:pt>
                <c:pt idx="5">
                  <c:v>Bio-oil Willow</c:v>
                </c:pt>
              </c:strCache>
            </c:strRef>
          </c:cat>
          <c:val>
            <c:numRef>
              <c:f>'General Comparison'!$B$65:$G$65</c:f>
              <c:numCache>
                <c:formatCode>General</c:formatCode>
                <c:ptCount val="6"/>
                <c:pt idx="0">
                  <c:v>-1.191625286416466E-2</c:v>
                </c:pt>
                <c:pt idx="1">
                  <c:v>-1.1906259733734419E-2</c:v>
                </c:pt>
                <c:pt idx="2">
                  <c:v>-1.193450420654771E-2</c:v>
                </c:pt>
                <c:pt idx="3">
                  <c:v>-5.603842199634198E-4</c:v>
                </c:pt>
                <c:pt idx="4">
                  <c:v>-5.6016215039830406E-4</c:v>
                </c:pt>
                <c:pt idx="5">
                  <c:v>-5.61126209897867E-4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8462-4950-81C3-4579553474FA}"/>
            </c:ext>
          </c:extLst>
        </c:ser>
        <c:ser>
          <c:idx val="8"/>
          <c:order val="8"/>
          <c:tx>
            <c:strRef>
              <c:f>'General Comparison'!$A$66</c:f>
              <c:strCache>
                <c:ptCount val="1"/>
                <c:pt idx="0">
                  <c:v>CHP- adapted for dust burning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'General Comparison'!$B$57:$G$57</c:f>
              <c:strCache>
                <c:ptCount val="6"/>
                <c:pt idx="0">
                  <c:v>RCF-Birch</c:v>
                </c:pt>
                <c:pt idx="1">
                  <c:v>RCF-Poplar</c:v>
                </c:pt>
                <c:pt idx="2">
                  <c:v>RCF-Willow</c:v>
                </c:pt>
                <c:pt idx="3">
                  <c:v>Bio-oil Birch</c:v>
                </c:pt>
                <c:pt idx="4">
                  <c:v>Bio-oil Poplar</c:v>
                </c:pt>
                <c:pt idx="5">
                  <c:v>Bio-oil Willow</c:v>
                </c:pt>
              </c:strCache>
            </c:strRef>
          </c:cat>
          <c:val>
            <c:numRef>
              <c:f>'General Comparison'!$B$66:$G$66</c:f>
              <c:numCache>
                <c:formatCode>General</c:formatCode>
                <c:ptCount val="6"/>
                <c:pt idx="0">
                  <c:v>1.2621940507569381E-5</c:v>
                </c:pt>
                <c:pt idx="1">
                  <c:v>1.228978417842281E-5</c:v>
                </c:pt>
                <c:pt idx="2">
                  <c:v>1.395056582415564E-5</c:v>
                </c:pt>
                <c:pt idx="3">
                  <c:v>6.1116764562967425E-7</c:v>
                </c:pt>
                <c:pt idx="4">
                  <c:v>5.9123826588088181E-7</c:v>
                </c:pt>
                <c:pt idx="5">
                  <c:v>6.8756360133338358E-7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462-4950-81C3-4579553474FA}"/>
            </c:ext>
          </c:extLst>
        </c:ser>
        <c:ser>
          <c:idx val="9"/>
          <c:order val="9"/>
          <c:tx>
            <c:strRef>
              <c:f>'General Comparison'!$A$67</c:f>
              <c:strCache>
                <c:ptCount val="1"/>
                <c:pt idx="0">
                  <c:v>Biomass Cultivation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'General Comparison'!$B$57:$G$57</c:f>
              <c:strCache>
                <c:ptCount val="6"/>
                <c:pt idx="0">
                  <c:v>RCF-Birch</c:v>
                </c:pt>
                <c:pt idx="1">
                  <c:v>RCF-Poplar</c:v>
                </c:pt>
                <c:pt idx="2">
                  <c:v>RCF-Willow</c:v>
                </c:pt>
                <c:pt idx="3">
                  <c:v>Bio-oil Birch</c:v>
                </c:pt>
                <c:pt idx="4">
                  <c:v>Bio-oil Poplar</c:v>
                </c:pt>
                <c:pt idx="5">
                  <c:v>Bio-oil Willow</c:v>
                </c:pt>
              </c:strCache>
            </c:strRef>
          </c:cat>
          <c:val>
            <c:numRef>
              <c:f>'General Comparison'!$B$67:$G$67</c:f>
              <c:numCache>
                <c:formatCode>General</c:formatCode>
                <c:ptCount val="6"/>
                <c:pt idx="0">
                  <c:v>1.2247792451724449E-3</c:v>
                </c:pt>
                <c:pt idx="1">
                  <c:v>2.9281565380548619E-2</c:v>
                </c:pt>
                <c:pt idx="2">
                  <c:v>3.4146234389457637E-2</c:v>
                </c:pt>
                <c:pt idx="3">
                  <c:v>0</c:v>
                </c:pt>
                <c:pt idx="4">
                  <c:v>4.1590581242994867E-3</c:v>
                </c:pt>
                <c:pt idx="5">
                  <c:v>4.8401000916308626E-3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8462-4950-81C3-4579553474FA}"/>
            </c:ext>
          </c:extLst>
        </c:ser>
        <c:ser>
          <c:idx val="10"/>
          <c:order val="10"/>
          <c:tx>
            <c:strRef>
              <c:f>'General Comparison'!$A$68</c:f>
              <c:strCache>
                <c:ptCount val="1"/>
                <c:pt idx="0">
                  <c:v>Drying- Willow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'General Comparison'!$B$57:$G$57</c:f>
              <c:strCache>
                <c:ptCount val="6"/>
                <c:pt idx="0">
                  <c:v>RCF-Birch</c:v>
                </c:pt>
                <c:pt idx="1">
                  <c:v>RCF-Poplar</c:v>
                </c:pt>
                <c:pt idx="2">
                  <c:v>RCF-Willow</c:v>
                </c:pt>
                <c:pt idx="3">
                  <c:v>Bio-oil Birch</c:v>
                </c:pt>
                <c:pt idx="4">
                  <c:v>Bio-oil Poplar</c:v>
                </c:pt>
                <c:pt idx="5">
                  <c:v>Bio-oil Willow</c:v>
                </c:pt>
              </c:strCache>
            </c:strRef>
          </c:cat>
          <c:val>
            <c:numRef>
              <c:f>'General Comparison'!$B$68:$G$68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6.9074075494264834E-4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8462-4950-81C3-4579553474FA}"/>
            </c:ext>
          </c:extLst>
        </c:ser>
        <c:ser>
          <c:idx val="11"/>
          <c:order val="11"/>
          <c:tx>
            <c:strRef>
              <c:f>'General Comparison'!$A$69</c:f>
              <c:strCache>
                <c:ptCount val="1"/>
                <c:pt idx="0">
                  <c:v>Pyrolysis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'General Comparison'!$B$57:$G$57</c:f>
              <c:strCache>
                <c:ptCount val="6"/>
                <c:pt idx="0">
                  <c:v>RCF-Birch</c:v>
                </c:pt>
                <c:pt idx="1">
                  <c:v>RCF-Poplar</c:v>
                </c:pt>
                <c:pt idx="2">
                  <c:v>RCF-Willow</c:v>
                </c:pt>
                <c:pt idx="3">
                  <c:v>Bio-oil Birch</c:v>
                </c:pt>
                <c:pt idx="4">
                  <c:v>Bio-oil Poplar</c:v>
                </c:pt>
                <c:pt idx="5">
                  <c:v>Bio-oil Willow</c:v>
                </c:pt>
              </c:strCache>
            </c:strRef>
          </c:cat>
          <c:val>
            <c:numRef>
              <c:f>'General Comparison'!$B$69:$G$69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4.1717459371195457E-4</c:v>
                </c:pt>
                <c:pt idx="4">
                  <c:v>4.1717459371195457E-4</c:v>
                </c:pt>
                <c:pt idx="5">
                  <c:v>4.1717459371195457E-4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8462-4950-81C3-4579553474FA}"/>
            </c:ext>
          </c:extLst>
        </c:ser>
        <c:ser>
          <c:idx val="12"/>
          <c:order val="12"/>
          <c:tx>
            <c:strRef>
              <c:f>'General Comparison'!$A$70</c:f>
              <c:strCache>
                <c:ptCount val="1"/>
                <c:pt idx="0">
                  <c:v>market for benzene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'General Comparison'!$B$57:$G$57</c:f>
              <c:strCache>
                <c:ptCount val="6"/>
                <c:pt idx="0">
                  <c:v>RCF-Birch</c:v>
                </c:pt>
                <c:pt idx="1">
                  <c:v>RCF-Poplar</c:v>
                </c:pt>
                <c:pt idx="2">
                  <c:v>RCF-Willow</c:v>
                </c:pt>
                <c:pt idx="3">
                  <c:v>Bio-oil Birch</c:v>
                </c:pt>
                <c:pt idx="4">
                  <c:v>Bio-oil Poplar</c:v>
                </c:pt>
                <c:pt idx="5">
                  <c:v>Bio-oil Willow</c:v>
                </c:pt>
              </c:strCache>
            </c:strRef>
          </c:cat>
          <c:val>
            <c:numRef>
              <c:f>'General Comparison'!$B$70:$G$70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1.525821718140321E-3</c:v>
                </c:pt>
                <c:pt idx="4">
                  <c:v>1.525821718140321E-3</c:v>
                </c:pt>
                <c:pt idx="5">
                  <c:v>1.525821718140321E-3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8462-4950-81C3-4579553474FA}"/>
            </c:ext>
          </c:extLst>
        </c:ser>
        <c:ser>
          <c:idx val="13"/>
          <c:order val="13"/>
          <c:tx>
            <c:strRef>
              <c:f>'General Comparison'!$A$71</c:f>
              <c:strCache>
                <c:ptCount val="1"/>
                <c:pt idx="0">
                  <c:v>market for cumene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'General Comparison'!$B$57:$G$57</c:f>
              <c:strCache>
                <c:ptCount val="6"/>
                <c:pt idx="0">
                  <c:v>RCF-Birch</c:v>
                </c:pt>
                <c:pt idx="1">
                  <c:v>RCF-Poplar</c:v>
                </c:pt>
                <c:pt idx="2">
                  <c:v>RCF-Willow</c:v>
                </c:pt>
                <c:pt idx="3">
                  <c:v>Bio-oil Birch</c:v>
                </c:pt>
                <c:pt idx="4">
                  <c:v>Bio-oil Poplar</c:v>
                </c:pt>
                <c:pt idx="5">
                  <c:v>Bio-oil Willow</c:v>
                </c:pt>
              </c:strCache>
            </c:strRef>
          </c:cat>
          <c:val>
            <c:numRef>
              <c:f>'General Comparison'!$B$71:$G$71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1.385529558224274E-3</c:v>
                </c:pt>
                <c:pt idx="4">
                  <c:v>1.385529558224274E-3</c:v>
                </c:pt>
                <c:pt idx="5">
                  <c:v>1.385529558224274E-3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8462-4950-81C3-4579553474FA}"/>
            </c:ext>
          </c:extLst>
        </c:ser>
        <c:ser>
          <c:idx val="14"/>
          <c:order val="14"/>
          <c:tx>
            <c:strRef>
              <c:f>'General Comparison'!$A$72</c:f>
              <c:strCache>
                <c:ptCount val="1"/>
                <c:pt idx="0">
                  <c:v>phenol production, from cumene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'General Comparison'!$B$57:$G$57</c:f>
              <c:strCache>
                <c:ptCount val="6"/>
                <c:pt idx="0">
                  <c:v>RCF-Birch</c:v>
                </c:pt>
                <c:pt idx="1">
                  <c:v>RCF-Poplar</c:v>
                </c:pt>
                <c:pt idx="2">
                  <c:v>RCF-Willow</c:v>
                </c:pt>
                <c:pt idx="3">
                  <c:v>Bio-oil Birch</c:v>
                </c:pt>
                <c:pt idx="4">
                  <c:v>Bio-oil Poplar</c:v>
                </c:pt>
                <c:pt idx="5">
                  <c:v>Bio-oil Willow</c:v>
                </c:pt>
              </c:strCache>
            </c:strRef>
          </c:cat>
          <c:val>
            <c:numRef>
              <c:f>'General Comparison'!$B$72:$G$72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1.857659775261959E-3</c:v>
                </c:pt>
                <c:pt idx="4">
                  <c:v>1.857659775261959E-3</c:v>
                </c:pt>
                <c:pt idx="5">
                  <c:v>1.857659775261959E-3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8462-4950-81C3-4579553474FA}"/>
            </c:ext>
          </c:extLst>
        </c:ser>
        <c:ser>
          <c:idx val="15"/>
          <c:order val="15"/>
          <c:tx>
            <c:strRef>
              <c:f>'General Comparison'!$A$73</c:f>
              <c:strCache>
                <c:ptCount val="1"/>
                <c:pt idx="0">
                  <c:v>Biochar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'General Comparison'!$B$57:$G$57</c:f>
              <c:strCache>
                <c:ptCount val="6"/>
                <c:pt idx="0">
                  <c:v>RCF-Birch</c:v>
                </c:pt>
                <c:pt idx="1">
                  <c:v>RCF-Poplar</c:v>
                </c:pt>
                <c:pt idx="2">
                  <c:v>RCF-Willow</c:v>
                </c:pt>
                <c:pt idx="3">
                  <c:v>Bio-oil Birch</c:v>
                </c:pt>
                <c:pt idx="4">
                  <c:v>Bio-oil Poplar</c:v>
                </c:pt>
                <c:pt idx="5">
                  <c:v>Bio-oil Willow</c:v>
                </c:pt>
              </c:strCache>
            </c:strRef>
          </c:cat>
          <c:val>
            <c:numRef>
              <c:f>'General Comparison'!$B$73:$G$73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9.1207640957317111E-5</c:v>
                </c:pt>
                <c:pt idx="4">
                  <c:v>9.1207640957317111E-5</c:v>
                </c:pt>
                <c:pt idx="5">
                  <c:v>9.1207640957317111E-5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8462-4950-81C3-4579553474FA}"/>
            </c:ext>
          </c:extLst>
        </c:ser>
        <c:ser>
          <c:idx val="16"/>
          <c:order val="16"/>
          <c:tx>
            <c:strRef>
              <c:f>'General Comparison'!$A$74</c:f>
              <c:strCache>
                <c:ptCount val="1"/>
                <c:pt idx="0">
                  <c:v>Syngas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'General Comparison'!$B$57:$G$57</c:f>
              <c:strCache>
                <c:ptCount val="6"/>
                <c:pt idx="0">
                  <c:v>RCF-Birch</c:v>
                </c:pt>
                <c:pt idx="1">
                  <c:v>RCF-Poplar</c:v>
                </c:pt>
                <c:pt idx="2">
                  <c:v>RCF-Willow</c:v>
                </c:pt>
                <c:pt idx="3">
                  <c:v>Bio-oil Birch</c:v>
                </c:pt>
                <c:pt idx="4">
                  <c:v>Bio-oil Poplar</c:v>
                </c:pt>
                <c:pt idx="5">
                  <c:v>Bio-oil Willow</c:v>
                </c:pt>
              </c:strCache>
            </c:strRef>
          </c:cat>
          <c:val>
            <c:numRef>
              <c:f>'General Comparison'!$B$74:$G$74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1.034469670390153E-5</c:v>
                </c:pt>
                <c:pt idx="4">
                  <c:v>1.034469670390153E-5</c:v>
                </c:pt>
                <c:pt idx="5">
                  <c:v>1.034469670390153E-5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8462-4950-81C3-4579553474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38248767"/>
        <c:axId val="1438249247"/>
      </c:barChart>
      <c:lineChart>
        <c:grouping val="standard"/>
        <c:varyColors val="0"/>
        <c:ser>
          <c:idx val="17"/>
          <c:order val="17"/>
          <c:tx>
            <c:strRef>
              <c:f>'General Comparison'!$A$75</c:f>
              <c:strCache>
                <c:ptCount val="1"/>
                <c:pt idx="0">
                  <c:v>net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6"/>
            <c:spPr>
              <a:solidFill>
                <a:srgbClr val="FF0000"/>
              </a:solidFill>
              <a:ln w="9525">
                <a:solidFill>
                  <a:srgbClr val="FFFF00"/>
                </a:solidFill>
              </a:ln>
              <a:effectLst/>
            </c:spPr>
          </c:marker>
          <c:cat>
            <c:strRef>
              <c:f>'General Comparison'!$B$57:$G$57</c:f>
              <c:strCache>
                <c:ptCount val="6"/>
                <c:pt idx="0">
                  <c:v>RCF-Birch</c:v>
                </c:pt>
                <c:pt idx="1">
                  <c:v>RCF-Poplar</c:v>
                </c:pt>
                <c:pt idx="2">
                  <c:v>RCF-Willow</c:v>
                </c:pt>
                <c:pt idx="3">
                  <c:v>Bio-oil Birch</c:v>
                </c:pt>
                <c:pt idx="4">
                  <c:v>Bio-oil Poplar</c:v>
                </c:pt>
                <c:pt idx="5">
                  <c:v>Bio-oil Willow</c:v>
                </c:pt>
              </c:strCache>
            </c:strRef>
          </c:cat>
          <c:val>
            <c:numRef>
              <c:f>'General Comparison'!$B$75:$G$75</c:f>
              <c:numCache>
                <c:formatCode>General</c:formatCode>
                <c:ptCount val="6"/>
                <c:pt idx="0">
                  <c:v>-1.7734690116007257E-2</c:v>
                </c:pt>
                <c:pt idx="1">
                  <c:v>1.0089007011758619E-2</c:v>
                </c:pt>
                <c:pt idx="2">
                  <c:v>1.5605597368243924E-2</c:v>
                </c:pt>
                <c:pt idx="3">
                  <c:v>4.8986011818219826E-3</c:v>
                </c:pt>
                <c:pt idx="4">
                  <c:v>8.8840304744236421E-3</c:v>
                </c:pt>
                <c:pt idx="5">
                  <c:v>9.5642126567449734E-3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8462-4950-81C3-4579553474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38248767"/>
        <c:axId val="1438249247"/>
      </c:lineChart>
      <c:catAx>
        <c:axId val="14382487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38249247"/>
        <c:crosses val="autoZero"/>
        <c:auto val="1"/>
        <c:lblAlgn val="ctr"/>
        <c:lblOffset val="100"/>
        <c:noMultiLvlLbl val="0"/>
      </c:catAx>
      <c:valAx>
        <c:axId val="14382492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kg N eq. per FU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3824876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3717926822542797"/>
          <c:y val="0.57606008740297798"/>
          <c:w val="0.8250511907748086"/>
          <c:h val="0.4056402763085815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u="none" strike="noStrike" baseline="0">
                <a:effectLst/>
              </a:rPr>
              <a:t>Water Use</a:t>
            </a:r>
            <a:endParaRPr lang="en-US"/>
          </a:p>
        </c:rich>
      </c:tx>
      <c:layout>
        <c:manualLayout>
          <c:xMode val="edge"/>
          <c:yMode val="edge"/>
          <c:x val="0.37142501204429129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5925421875435495E-2"/>
          <c:y val="6.1353247374680321E-2"/>
          <c:w val="0.8385532209122839"/>
          <c:h val="0.4588451698885488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'General Comparison'!$A$83</c:f>
              <c:strCache>
                <c:ptCount val="1"/>
                <c:pt idx="0">
                  <c:v>Biomass Cultivation- Birch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'General Comparison'!$B$82:$G$82</c:f>
              <c:strCache>
                <c:ptCount val="6"/>
                <c:pt idx="0">
                  <c:v>RCF-Birch</c:v>
                </c:pt>
                <c:pt idx="1">
                  <c:v>RCF-Poplar</c:v>
                </c:pt>
                <c:pt idx="2">
                  <c:v>RCF-Willow</c:v>
                </c:pt>
                <c:pt idx="3">
                  <c:v>Bio-oil Birch</c:v>
                </c:pt>
                <c:pt idx="4">
                  <c:v>Bio-oil Poplar</c:v>
                </c:pt>
                <c:pt idx="5">
                  <c:v>Bio-oil Willow</c:v>
                </c:pt>
              </c:strCache>
            </c:strRef>
          </c:cat>
          <c:val>
            <c:numRef>
              <c:f>'General Comparison'!$B$83:$G$83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7.5780775914444376E-3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5C-4EE5-AA13-D3EF6C31ACEA}"/>
            </c:ext>
          </c:extLst>
        </c:ser>
        <c:ser>
          <c:idx val="1"/>
          <c:order val="1"/>
          <c:tx>
            <c:strRef>
              <c:f>'General Comparison'!$A$84</c:f>
              <c:strCache>
                <c:ptCount val="1"/>
                <c:pt idx="0">
                  <c:v>Drying- Birch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'General Comparison'!$B$82:$G$82</c:f>
              <c:strCache>
                <c:ptCount val="6"/>
                <c:pt idx="0">
                  <c:v>RCF-Birch</c:v>
                </c:pt>
                <c:pt idx="1">
                  <c:v>RCF-Poplar</c:v>
                </c:pt>
                <c:pt idx="2">
                  <c:v>RCF-Willow</c:v>
                </c:pt>
                <c:pt idx="3">
                  <c:v>Bio-oil Birch</c:v>
                </c:pt>
                <c:pt idx="4">
                  <c:v>Bio-oil Poplar</c:v>
                </c:pt>
                <c:pt idx="5">
                  <c:v>Bio-oil Willow</c:v>
                </c:pt>
              </c:strCache>
            </c:strRef>
          </c:cat>
          <c:val>
            <c:numRef>
              <c:f>'General Comparison'!$B$84:$G$84</c:f>
              <c:numCache>
                <c:formatCode>General</c:formatCode>
                <c:ptCount val="6"/>
                <c:pt idx="0">
                  <c:v>2.4132158213361621E-2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05C-4EE5-AA13-D3EF6C31ACEA}"/>
            </c:ext>
          </c:extLst>
        </c:ser>
        <c:ser>
          <c:idx val="2"/>
          <c:order val="2"/>
          <c:tx>
            <c:strRef>
              <c:f>'General Comparison'!$A$85</c:f>
              <c:strCache>
                <c:ptCount val="1"/>
                <c:pt idx="0">
                  <c:v>Crushing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'General Comparison'!$B$82:$G$82</c:f>
              <c:strCache>
                <c:ptCount val="6"/>
                <c:pt idx="0">
                  <c:v>RCF-Birch</c:v>
                </c:pt>
                <c:pt idx="1">
                  <c:v>RCF-Poplar</c:v>
                </c:pt>
                <c:pt idx="2">
                  <c:v>RCF-Willow</c:v>
                </c:pt>
                <c:pt idx="3">
                  <c:v>Bio-oil Birch</c:v>
                </c:pt>
                <c:pt idx="4">
                  <c:v>Bio-oil Poplar</c:v>
                </c:pt>
                <c:pt idx="5">
                  <c:v>Bio-oil Willow</c:v>
                </c:pt>
              </c:strCache>
            </c:strRef>
          </c:cat>
          <c:val>
            <c:numRef>
              <c:f>'General Comparison'!$B$85:$G$85</c:f>
              <c:numCache>
                <c:formatCode>General</c:formatCode>
                <c:ptCount val="6"/>
                <c:pt idx="0">
                  <c:v>1.6021527303716959E-2</c:v>
                </c:pt>
                <c:pt idx="1">
                  <c:v>1.601506701044933E-2</c:v>
                </c:pt>
                <c:pt idx="2">
                  <c:v>1.6034447890252209E-2</c:v>
                </c:pt>
                <c:pt idx="3">
                  <c:v>2.383912818687336E-3</c:v>
                </c:pt>
                <c:pt idx="4">
                  <c:v>2.297667903564506E-3</c:v>
                </c:pt>
                <c:pt idx="5">
                  <c:v>2.6739089231778809E-3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05C-4EE5-AA13-D3EF6C31ACEA}"/>
            </c:ext>
          </c:extLst>
        </c:ser>
        <c:ser>
          <c:idx val="3"/>
          <c:order val="3"/>
          <c:tx>
            <c:strRef>
              <c:f>'General Comparison'!$A$86</c:f>
              <c:strCache>
                <c:ptCount val="1"/>
                <c:pt idx="0">
                  <c:v>RCF reaction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'General Comparison'!$B$82:$G$82</c:f>
              <c:strCache>
                <c:ptCount val="6"/>
                <c:pt idx="0">
                  <c:v>RCF-Birch</c:v>
                </c:pt>
                <c:pt idx="1">
                  <c:v>RCF-Poplar</c:v>
                </c:pt>
                <c:pt idx="2">
                  <c:v>RCF-Willow</c:v>
                </c:pt>
                <c:pt idx="3">
                  <c:v>Bio-oil Birch</c:v>
                </c:pt>
                <c:pt idx="4">
                  <c:v>Bio-oil Poplar</c:v>
                </c:pt>
                <c:pt idx="5">
                  <c:v>Bio-oil Willow</c:v>
                </c:pt>
              </c:strCache>
            </c:strRef>
          </c:cat>
          <c:val>
            <c:numRef>
              <c:f>'General Comparison'!$B$86:$G$86</c:f>
              <c:numCache>
                <c:formatCode>General</c:formatCode>
                <c:ptCount val="6"/>
                <c:pt idx="0">
                  <c:v>4.3977912255428313</c:v>
                </c:pt>
                <c:pt idx="1">
                  <c:v>4.3960064076752658</c:v>
                </c:pt>
                <c:pt idx="2">
                  <c:v>4.4013608612777899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05C-4EE5-AA13-D3EF6C31ACEA}"/>
            </c:ext>
          </c:extLst>
        </c:ser>
        <c:ser>
          <c:idx val="4"/>
          <c:order val="4"/>
          <c:tx>
            <c:strRef>
              <c:f>'General Comparison'!$A$87</c:f>
              <c:strCache>
                <c:ptCount val="1"/>
                <c:pt idx="0">
                  <c:v>Separation and Purification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'General Comparison'!$B$82:$G$82</c:f>
              <c:strCache>
                <c:ptCount val="6"/>
                <c:pt idx="0">
                  <c:v>RCF-Birch</c:v>
                </c:pt>
                <c:pt idx="1">
                  <c:v>RCF-Poplar</c:v>
                </c:pt>
                <c:pt idx="2">
                  <c:v>RCF-Willow</c:v>
                </c:pt>
                <c:pt idx="3">
                  <c:v>Bio-oil Birch</c:v>
                </c:pt>
                <c:pt idx="4">
                  <c:v>Bio-oil Poplar</c:v>
                </c:pt>
                <c:pt idx="5">
                  <c:v>Bio-oil Willow</c:v>
                </c:pt>
              </c:strCache>
            </c:strRef>
          </c:cat>
          <c:val>
            <c:numRef>
              <c:f>'General Comparison'!$B$87:$G$87</c:f>
              <c:numCache>
                <c:formatCode>General</c:formatCode>
                <c:ptCount val="6"/>
                <c:pt idx="0">
                  <c:v>0.1914795914226303</c:v>
                </c:pt>
                <c:pt idx="1">
                  <c:v>0.1914795914226303</c:v>
                </c:pt>
                <c:pt idx="2">
                  <c:v>0.1914795914226303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05C-4EE5-AA13-D3EF6C31ACEA}"/>
            </c:ext>
          </c:extLst>
        </c:ser>
        <c:ser>
          <c:idx val="5"/>
          <c:order val="5"/>
          <c:tx>
            <c:strRef>
              <c:f>'General Comparison'!$A$88</c:f>
              <c:strCache>
                <c:ptCount val="1"/>
                <c:pt idx="0">
                  <c:v>Avoided LT Heat 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'General Comparison'!$B$82:$G$82</c:f>
              <c:strCache>
                <c:ptCount val="6"/>
                <c:pt idx="0">
                  <c:v>RCF-Birch</c:v>
                </c:pt>
                <c:pt idx="1">
                  <c:v>RCF-Poplar</c:v>
                </c:pt>
                <c:pt idx="2">
                  <c:v>RCF-Willow</c:v>
                </c:pt>
                <c:pt idx="3">
                  <c:v>Bio-oil Birch</c:v>
                </c:pt>
                <c:pt idx="4">
                  <c:v>Bio-oil Poplar</c:v>
                </c:pt>
                <c:pt idx="5">
                  <c:v>Bio-oil Willow</c:v>
                </c:pt>
              </c:strCache>
            </c:strRef>
          </c:cat>
          <c:val>
            <c:numRef>
              <c:f>'General Comparison'!$B$88:$G$88</c:f>
              <c:numCache>
                <c:formatCode>General</c:formatCode>
                <c:ptCount val="6"/>
                <c:pt idx="0">
                  <c:v>-2.9806191679319398</c:v>
                </c:pt>
                <c:pt idx="1">
                  <c:v>-2.9788921716594952</c:v>
                </c:pt>
                <c:pt idx="2">
                  <c:v>-2.9825453235768098</c:v>
                </c:pt>
                <c:pt idx="3">
                  <c:v>-7.1014541944198362E-3</c:v>
                </c:pt>
                <c:pt idx="4">
                  <c:v>-7.1014541944198362E-3</c:v>
                </c:pt>
                <c:pt idx="5">
                  <c:v>-7.1014541944198362E-3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05C-4EE5-AA13-D3EF6C31ACEA}"/>
            </c:ext>
          </c:extLst>
        </c:ser>
        <c:ser>
          <c:idx val="6"/>
          <c:order val="6"/>
          <c:tx>
            <c:strRef>
              <c:f>'General Comparison'!$A$89</c:f>
              <c:strCache>
                <c:ptCount val="1"/>
                <c:pt idx="0">
                  <c:v>CHP- adapted for pulp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'General Comparison'!$B$82:$G$82</c:f>
              <c:strCache>
                <c:ptCount val="6"/>
                <c:pt idx="0">
                  <c:v>RCF-Birch</c:v>
                </c:pt>
                <c:pt idx="1">
                  <c:v>RCF-Poplar</c:v>
                </c:pt>
                <c:pt idx="2">
                  <c:v>RCF-Willow</c:v>
                </c:pt>
                <c:pt idx="3">
                  <c:v>Bio-oil Birch</c:v>
                </c:pt>
                <c:pt idx="4">
                  <c:v>Bio-oil Poplar</c:v>
                </c:pt>
                <c:pt idx="5">
                  <c:v>Bio-oil Willow</c:v>
                </c:pt>
              </c:strCache>
            </c:strRef>
          </c:cat>
          <c:val>
            <c:numRef>
              <c:f>'General Comparison'!$B$89:$G$89</c:f>
              <c:numCache>
                <c:formatCode>General</c:formatCode>
                <c:ptCount val="6"/>
                <c:pt idx="0">
                  <c:v>0.1328109845451062</c:v>
                </c:pt>
                <c:pt idx="1">
                  <c:v>0.132724349851991</c:v>
                </c:pt>
                <c:pt idx="2">
                  <c:v>0.13289761923822119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05C-4EE5-AA13-D3EF6C31ACEA}"/>
            </c:ext>
          </c:extLst>
        </c:ser>
        <c:ser>
          <c:idx val="7"/>
          <c:order val="7"/>
          <c:tx>
            <c:strRef>
              <c:f>'General Comparison'!$A$90</c:f>
              <c:strCache>
                <c:ptCount val="1"/>
                <c:pt idx="0">
                  <c:v>Marginal High Voltage Electricity. 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'General Comparison'!$B$82:$G$82</c:f>
              <c:strCache>
                <c:ptCount val="6"/>
                <c:pt idx="0">
                  <c:v>RCF-Birch</c:v>
                </c:pt>
                <c:pt idx="1">
                  <c:v>RCF-Poplar</c:v>
                </c:pt>
                <c:pt idx="2">
                  <c:v>RCF-Willow</c:v>
                </c:pt>
                <c:pt idx="3">
                  <c:v>Bio-oil Birch</c:v>
                </c:pt>
                <c:pt idx="4">
                  <c:v>Bio-oil Poplar</c:v>
                </c:pt>
                <c:pt idx="5">
                  <c:v>Bio-oil Willow</c:v>
                </c:pt>
              </c:strCache>
            </c:strRef>
          </c:cat>
          <c:val>
            <c:numRef>
              <c:f>'General Comparison'!$B$90:$G$90</c:f>
              <c:numCache>
                <c:formatCode>General</c:formatCode>
                <c:ptCount val="6"/>
                <c:pt idx="0">
                  <c:v>-1.5361448455183779</c:v>
                </c:pt>
                <c:pt idx="1">
                  <c:v>-1.5348566137247079</c:v>
                </c:pt>
                <c:pt idx="2">
                  <c:v>-1.538497657752649</c:v>
                </c:pt>
                <c:pt idx="3">
                  <c:v>-7.2240102725194155E-2</c:v>
                </c:pt>
                <c:pt idx="4">
                  <c:v>-7.221147535200155E-2</c:v>
                </c:pt>
                <c:pt idx="5">
                  <c:v>-7.2335753935874172E-2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805C-4EE5-AA13-D3EF6C31ACEA}"/>
            </c:ext>
          </c:extLst>
        </c:ser>
        <c:ser>
          <c:idx val="8"/>
          <c:order val="8"/>
          <c:tx>
            <c:strRef>
              <c:f>'General Comparison'!$A$91</c:f>
              <c:strCache>
                <c:ptCount val="1"/>
                <c:pt idx="0">
                  <c:v>CHP- adapted for dust burning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'General Comparison'!$B$82:$G$82</c:f>
              <c:strCache>
                <c:ptCount val="6"/>
                <c:pt idx="0">
                  <c:v>RCF-Birch</c:v>
                </c:pt>
                <c:pt idx="1">
                  <c:v>RCF-Poplar</c:v>
                </c:pt>
                <c:pt idx="2">
                  <c:v>RCF-Willow</c:v>
                </c:pt>
                <c:pt idx="3">
                  <c:v>Bio-oil Birch</c:v>
                </c:pt>
                <c:pt idx="4">
                  <c:v>Bio-oil Poplar</c:v>
                </c:pt>
                <c:pt idx="5">
                  <c:v>Bio-oil Willow</c:v>
                </c:pt>
              </c:strCache>
            </c:strRef>
          </c:cat>
          <c:val>
            <c:numRef>
              <c:f>'General Comparison'!$B$91:$G$91</c:f>
              <c:numCache>
                <c:formatCode>General</c:formatCode>
                <c:ptCount val="6"/>
                <c:pt idx="0">
                  <c:v>3.2921183383653242E-3</c:v>
                </c:pt>
                <c:pt idx="1">
                  <c:v>3.2054836452504441E-3</c:v>
                </c:pt>
                <c:pt idx="2">
                  <c:v>3.6386571108248402E-3</c:v>
                </c:pt>
                <c:pt idx="3">
                  <c:v>1.5940783533137371E-4</c:v>
                </c:pt>
                <c:pt idx="4">
                  <c:v>1.5420975374448061E-4</c:v>
                </c:pt>
                <c:pt idx="5">
                  <c:v>1.793338147477947E-4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05C-4EE5-AA13-D3EF6C31ACEA}"/>
            </c:ext>
          </c:extLst>
        </c:ser>
        <c:ser>
          <c:idx val="9"/>
          <c:order val="9"/>
          <c:tx>
            <c:strRef>
              <c:f>'General Comparison'!$A$92</c:f>
              <c:strCache>
                <c:ptCount val="1"/>
                <c:pt idx="0">
                  <c:v>Biomass Cultivation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'General Comparison'!$B$82:$G$82</c:f>
              <c:strCache>
                <c:ptCount val="6"/>
                <c:pt idx="0">
                  <c:v>RCF-Birch</c:v>
                </c:pt>
                <c:pt idx="1">
                  <c:v>RCF-Poplar</c:v>
                </c:pt>
                <c:pt idx="2">
                  <c:v>RCF-Willow</c:v>
                </c:pt>
                <c:pt idx="3">
                  <c:v>Bio-oil Birch</c:v>
                </c:pt>
                <c:pt idx="4">
                  <c:v>Bio-oil Poplar</c:v>
                </c:pt>
                <c:pt idx="5">
                  <c:v>Bio-oil Willow</c:v>
                </c:pt>
              </c:strCache>
            </c:strRef>
          </c:cat>
          <c:val>
            <c:numRef>
              <c:f>'General Comparison'!$B$92:$G$92</c:f>
              <c:numCache>
                <c:formatCode>General</c:formatCode>
                <c:ptCount val="6"/>
                <c:pt idx="0">
                  <c:v>5.3394221668126823E-2</c:v>
                </c:pt>
                <c:pt idx="1">
                  <c:v>0.40224626503867522</c:v>
                </c:pt>
                <c:pt idx="2">
                  <c:v>0.46907312057225792</c:v>
                </c:pt>
                <c:pt idx="3">
                  <c:v>0</c:v>
                </c:pt>
                <c:pt idx="4">
                  <c:v>5.713374865161977E-2</c:v>
                </c:pt>
                <c:pt idx="5">
                  <c:v>6.6489347784841404E-2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805C-4EE5-AA13-D3EF6C31ACEA}"/>
            </c:ext>
          </c:extLst>
        </c:ser>
        <c:ser>
          <c:idx val="10"/>
          <c:order val="10"/>
          <c:tx>
            <c:strRef>
              <c:f>'General Comparison'!$A$93</c:f>
              <c:strCache>
                <c:ptCount val="1"/>
                <c:pt idx="0">
                  <c:v>Drying- Willow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'General Comparison'!$B$82:$G$82</c:f>
              <c:strCache>
                <c:ptCount val="6"/>
                <c:pt idx="0">
                  <c:v>RCF-Birch</c:v>
                </c:pt>
                <c:pt idx="1">
                  <c:v>RCF-Poplar</c:v>
                </c:pt>
                <c:pt idx="2">
                  <c:v>RCF-Willow</c:v>
                </c:pt>
                <c:pt idx="3">
                  <c:v>Bio-oil Birch</c:v>
                </c:pt>
                <c:pt idx="4">
                  <c:v>Bio-oil Poplar</c:v>
                </c:pt>
                <c:pt idx="5">
                  <c:v>Bio-oil Willow</c:v>
                </c:pt>
              </c:strCache>
            </c:strRef>
          </c:cat>
          <c:val>
            <c:numRef>
              <c:f>'General Comparison'!$B$93:$G$93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6.5152048062105977E-2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805C-4EE5-AA13-D3EF6C31ACEA}"/>
            </c:ext>
          </c:extLst>
        </c:ser>
        <c:ser>
          <c:idx val="11"/>
          <c:order val="11"/>
          <c:tx>
            <c:strRef>
              <c:f>'General Comparison'!$A$94</c:f>
              <c:strCache>
                <c:ptCount val="1"/>
                <c:pt idx="0">
                  <c:v>Pyrolysis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'General Comparison'!$B$82:$G$82</c:f>
              <c:strCache>
                <c:ptCount val="6"/>
                <c:pt idx="0">
                  <c:v>RCF-Birch</c:v>
                </c:pt>
                <c:pt idx="1">
                  <c:v>RCF-Poplar</c:v>
                </c:pt>
                <c:pt idx="2">
                  <c:v>RCF-Willow</c:v>
                </c:pt>
                <c:pt idx="3">
                  <c:v>Bio-oil Birch</c:v>
                </c:pt>
                <c:pt idx="4">
                  <c:v>Bio-oil Poplar</c:v>
                </c:pt>
                <c:pt idx="5">
                  <c:v>Bio-oil Willow</c:v>
                </c:pt>
              </c:strCache>
            </c:strRef>
          </c:cat>
          <c:val>
            <c:numRef>
              <c:f>'General Comparison'!$B$94:$G$94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0.1246465094936674</c:v>
                </c:pt>
                <c:pt idx="4">
                  <c:v>0.1246465094936674</c:v>
                </c:pt>
                <c:pt idx="5">
                  <c:v>0.1246465094936674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805C-4EE5-AA13-D3EF6C31ACEA}"/>
            </c:ext>
          </c:extLst>
        </c:ser>
        <c:ser>
          <c:idx val="12"/>
          <c:order val="12"/>
          <c:tx>
            <c:strRef>
              <c:f>'General Comparison'!$A$95</c:f>
              <c:strCache>
                <c:ptCount val="1"/>
                <c:pt idx="0">
                  <c:v>market for benzene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'General Comparison'!$B$82:$G$82</c:f>
              <c:strCache>
                <c:ptCount val="6"/>
                <c:pt idx="0">
                  <c:v>RCF-Birch</c:v>
                </c:pt>
                <c:pt idx="1">
                  <c:v>RCF-Poplar</c:v>
                </c:pt>
                <c:pt idx="2">
                  <c:v>RCF-Willow</c:v>
                </c:pt>
                <c:pt idx="3">
                  <c:v>Bio-oil Birch</c:v>
                </c:pt>
                <c:pt idx="4">
                  <c:v>Bio-oil Poplar</c:v>
                </c:pt>
                <c:pt idx="5">
                  <c:v>Bio-oil Willow</c:v>
                </c:pt>
              </c:strCache>
            </c:strRef>
          </c:cat>
          <c:val>
            <c:numRef>
              <c:f>'General Comparison'!$B$95:$G$95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1.830855537742051</c:v>
                </c:pt>
                <c:pt idx="4">
                  <c:v>1.830855537742051</c:v>
                </c:pt>
                <c:pt idx="5">
                  <c:v>1.830855537742051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805C-4EE5-AA13-D3EF6C31ACEA}"/>
            </c:ext>
          </c:extLst>
        </c:ser>
        <c:ser>
          <c:idx val="13"/>
          <c:order val="13"/>
          <c:tx>
            <c:strRef>
              <c:f>'General Comparison'!$A$96</c:f>
              <c:strCache>
                <c:ptCount val="1"/>
                <c:pt idx="0">
                  <c:v>market for cumene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'General Comparison'!$B$82:$G$82</c:f>
              <c:strCache>
                <c:ptCount val="6"/>
                <c:pt idx="0">
                  <c:v>RCF-Birch</c:v>
                </c:pt>
                <c:pt idx="1">
                  <c:v>RCF-Poplar</c:v>
                </c:pt>
                <c:pt idx="2">
                  <c:v>RCF-Willow</c:v>
                </c:pt>
                <c:pt idx="3">
                  <c:v>Bio-oil Birch</c:v>
                </c:pt>
                <c:pt idx="4">
                  <c:v>Bio-oil Poplar</c:v>
                </c:pt>
                <c:pt idx="5">
                  <c:v>Bio-oil Willow</c:v>
                </c:pt>
              </c:strCache>
            </c:strRef>
          </c:cat>
          <c:val>
            <c:numRef>
              <c:f>'General Comparison'!$B$96:$G$96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1.5315512550295189</c:v>
                </c:pt>
                <c:pt idx="4">
                  <c:v>1.5315512550295189</c:v>
                </c:pt>
                <c:pt idx="5">
                  <c:v>1.5315512550295189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805C-4EE5-AA13-D3EF6C31ACEA}"/>
            </c:ext>
          </c:extLst>
        </c:ser>
        <c:ser>
          <c:idx val="14"/>
          <c:order val="14"/>
          <c:tx>
            <c:strRef>
              <c:f>'General Comparison'!$A$97</c:f>
              <c:strCache>
                <c:ptCount val="1"/>
                <c:pt idx="0">
                  <c:v>phenol production, from cumene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'General Comparison'!$B$82:$G$82</c:f>
              <c:strCache>
                <c:ptCount val="6"/>
                <c:pt idx="0">
                  <c:v>RCF-Birch</c:v>
                </c:pt>
                <c:pt idx="1">
                  <c:v>RCF-Poplar</c:v>
                </c:pt>
                <c:pt idx="2">
                  <c:v>RCF-Willow</c:v>
                </c:pt>
                <c:pt idx="3">
                  <c:v>Bio-oil Birch</c:v>
                </c:pt>
                <c:pt idx="4">
                  <c:v>Bio-oil Poplar</c:v>
                </c:pt>
                <c:pt idx="5">
                  <c:v>Bio-oil Willow</c:v>
                </c:pt>
              </c:strCache>
            </c:strRef>
          </c:cat>
          <c:val>
            <c:numRef>
              <c:f>'General Comparison'!$B$97:$G$97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2.4816865457924822</c:v>
                </c:pt>
                <c:pt idx="4">
                  <c:v>2.4816865457924822</c:v>
                </c:pt>
                <c:pt idx="5">
                  <c:v>2.4816865457924822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805C-4EE5-AA13-D3EF6C31ACEA}"/>
            </c:ext>
          </c:extLst>
        </c:ser>
        <c:ser>
          <c:idx val="15"/>
          <c:order val="15"/>
          <c:tx>
            <c:strRef>
              <c:f>'General Comparison'!$A$98</c:f>
              <c:strCache>
                <c:ptCount val="1"/>
                <c:pt idx="0">
                  <c:v>Biochar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'General Comparison'!$B$82:$G$82</c:f>
              <c:strCache>
                <c:ptCount val="6"/>
                <c:pt idx="0">
                  <c:v>RCF-Birch</c:v>
                </c:pt>
                <c:pt idx="1">
                  <c:v>RCF-Poplar</c:v>
                </c:pt>
                <c:pt idx="2">
                  <c:v>RCF-Willow</c:v>
                </c:pt>
                <c:pt idx="3">
                  <c:v>Bio-oil Birch</c:v>
                </c:pt>
                <c:pt idx="4">
                  <c:v>Bio-oil Poplar</c:v>
                </c:pt>
                <c:pt idx="5">
                  <c:v>Bio-oil Willow</c:v>
                </c:pt>
              </c:strCache>
            </c:strRef>
          </c:cat>
          <c:val>
            <c:numRef>
              <c:f>'General Comparison'!$B$98:$G$98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3.9516076232223056E-3</c:v>
                </c:pt>
                <c:pt idx="4">
                  <c:v>3.9516076232223056E-3</c:v>
                </c:pt>
                <c:pt idx="5">
                  <c:v>3.9516076232223056E-3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805C-4EE5-AA13-D3EF6C31ACEA}"/>
            </c:ext>
          </c:extLst>
        </c:ser>
        <c:ser>
          <c:idx val="16"/>
          <c:order val="16"/>
          <c:tx>
            <c:strRef>
              <c:f>'General Comparison'!$A$99</c:f>
              <c:strCache>
                <c:ptCount val="1"/>
                <c:pt idx="0">
                  <c:v>Syngas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'General Comparison'!$B$82:$G$82</c:f>
              <c:strCache>
                <c:ptCount val="6"/>
                <c:pt idx="0">
                  <c:v>RCF-Birch</c:v>
                </c:pt>
                <c:pt idx="1">
                  <c:v>RCF-Poplar</c:v>
                </c:pt>
                <c:pt idx="2">
                  <c:v>RCF-Willow</c:v>
                </c:pt>
                <c:pt idx="3">
                  <c:v>Bio-oil Birch</c:v>
                </c:pt>
                <c:pt idx="4">
                  <c:v>Bio-oil Poplar</c:v>
                </c:pt>
                <c:pt idx="5">
                  <c:v>Bio-oil Willow</c:v>
                </c:pt>
              </c:strCache>
            </c:strRef>
          </c:cat>
          <c:val>
            <c:numRef>
              <c:f>'General Comparison'!$B$99:$G$99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2.6985235720820822E-3</c:v>
                </c:pt>
                <c:pt idx="4">
                  <c:v>2.6985235720820822E-3</c:v>
                </c:pt>
                <c:pt idx="5">
                  <c:v>2.6985235720820822E-3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805C-4EE5-AA13-D3EF6C31AC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38248767"/>
        <c:axId val="1438249247"/>
      </c:barChart>
      <c:lineChart>
        <c:grouping val="standard"/>
        <c:varyColors val="0"/>
        <c:ser>
          <c:idx val="17"/>
          <c:order val="17"/>
          <c:tx>
            <c:strRef>
              <c:f>'General Comparison'!$A$100</c:f>
              <c:strCache>
                <c:ptCount val="1"/>
                <c:pt idx="0">
                  <c:v>net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6"/>
            <c:spPr>
              <a:solidFill>
                <a:srgbClr val="FF0000"/>
              </a:solidFill>
              <a:ln w="9525">
                <a:solidFill>
                  <a:srgbClr val="FFFF00"/>
                </a:solidFill>
              </a:ln>
              <a:effectLst/>
            </c:spPr>
          </c:marker>
          <c:cat>
            <c:strRef>
              <c:f>'General Comparison'!$B$82:$G$82</c:f>
              <c:strCache>
                <c:ptCount val="6"/>
                <c:pt idx="0">
                  <c:v>RCF-Birch</c:v>
                </c:pt>
                <c:pt idx="1">
                  <c:v>RCF-Poplar</c:v>
                </c:pt>
                <c:pt idx="2">
                  <c:v>RCF-Willow</c:v>
                </c:pt>
                <c:pt idx="3">
                  <c:v>Bio-oil Birch</c:v>
                </c:pt>
                <c:pt idx="4">
                  <c:v>Bio-oil Poplar</c:v>
                </c:pt>
                <c:pt idx="5">
                  <c:v>Bio-oil Willow</c:v>
                </c:pt>
              </c:strCache>
            </c:strRef>
          </c:cat>
          <c:val>
            <c:numRef>
              <c:f>'General Comparison'!$B$100:$G$100</c:f>
              <c:numCache>
                <c:formatCode>General</c:formatCode>
                <c:ptCount val="6"/>
                <c:pt idx="0">
                  <c:v>0.30215781358382082</c:v>
                </c:pt>
                <c:pt idx="1">
                  <c:v>0.62792837926005862</c:v>
                </c:pt>
                <c:pt idx="2">
                  <c:v>0.75859336424462342</c:v>
                </c:pt>
                <c:pt idx="3">
                  <c:v>5.9061698205788735</c:v>
                </c:pt>
                <c:pt idx="4">
                  <c:v>5.9556626760155318</c:v>
                </c:pt>
                <c:pt idx="5">
                  <c:v>5.9652953616454978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805C-4EE5-AA13-D3EF6C31AC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38248767"/>
        <c:axId val="1438249247"/>
      </c:lineChart>
      <c:catAx>
        <c:axId val="14382487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38249247"/>
        <c:crosses val="autoZero"/>
        <c:auto val="1"/>
        <c:lblAlgn val="ctr"/>
        <c:lblOffset val="100"/>
        <c:noMultiLvlLbl val="0"/>
      </c:catAx>
      <c:valAx>
        <c:axId val="14382492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m3</a:t>
                </a:r>
                <a:r>
                  <a:rPr lang="en-US" baseline="0"/>
                  <a:t> of deprive. water per FU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3824876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5224148288096284"/>
          <c:y val="0.60844615717374628"/>
          <c:w val="0.80998897611927378"/>
          <c:h val="0.3732542065378132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u="none" strike="noStrike" baseline="0">
                <a:effectLst/>
              </a:rPr>
              <a:t>Particulate Matter</a:t>
            </a:r>
            <a:endParaRPr lang="en-US"/>
          </a:p>
        </c:rich>
      </c:tx>
      <c:layout>
        <c:manualLayout>
          <c:xMode val="edge"/>
          <c:yMode val="edge"/>
          <c:x val="0.37142501204429129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517240602275107"/>
          <c:y val="6.1353247374680321E-2"/>
          <c:w val="0.80842879160121428"/>
          <c:h val="0.4588451698885488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'General Comparison'!$A$113</c:f>
              <c:strCache>
                <c:ptCount val="1"/>
                <c:pt idx="0">
                  <c:v>Biomass Cultivation- Birch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'General Comparison'!$B$112:$G$112</c:f>
              <c:strCache>
                <c:ptCount val="6"/>
                <c:pt idx="0">
                  <c:v>RCF-Birch</c:v>
                </c:pt>
                <c:pt idx="1">
                  <c:v>RCF-Poplar</c:v>
                </c:pt>
                <c:pt idx="2">
                  <c:v>RCF-Willow</c:v>
                </c:pt>
                <c:pt idx="3">
                  <c:v>Bio-oil Birch</c:v>
                </c:pt>
                <c:pt idx="4">
                  <c:v>Bio-oil Poplar</c:v>
                </c:pt>
                <c:pt idx="5">
                  <c:v>Bio-oil Willow</c:v>
                </c:pt>
              </c:strCache>
            </c:strRef>
          </c:cat>
          <c:val>
            <c:numRef>
              <c:f>'General Comparison'!$B$113:$G$113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3.9008087607367141E-9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B3-4D48-87CD-A35031BD6755}"/>
            </c:ext>
          </c:extLst>
        </c:ser>
        <c:ser>
          <c:idx val="1"/>
          <c:order val="1"/>
          <c:tx>
            <c:strRef>
              <c:f>'General Comparison'!$A$114</c:f>
              <c:strCache>
                <c:ptCount val="1"/>
                <c:pt idx="0">
                  <c:v>Drying- Birch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'General Comparison'!$B$112:$G$112</c:f>
              <c:strCache>
                <c:ptCount val="6"/>
                <c:pt idx="0">
                  <c:v>RCF-Birch</c:v>
                </c:pt>
                <c:pt idx="1">
                  <c:v>RCF-Poplar</c:v>
                </c:pt>
                <c:pt idx="2">
                  <c:v>RCF-Willow</c:v>
                </c:pt>
                <c:pt idx="3">
                  <c:v>Bio-oil Birch</c:v>
                </c:pt>
                <c:pt idx="4">
                  <c:v>Bio-oil Poplar</c:v>
                </c:pt>
                <c:pt idx="5">
                  <c:v>Bio-oil Willow</c:v>
                </c:pt>
              </c:strCache>
            </c:strRef>
          </c:cat>
          <c:val>
            <c:numRef>
              <c:f>'General Comparison'!$B$114:$G$114</c:f>
              <c:numCache>
                <c:formatCode>General</c:formatCode>
                <c:ptCount val="6"/>
                <c:pt idx="0">
                  <c:v>6.5830861178734964E-8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7B3-4D48-87CD-A35031BD6755}"/>
            </c:ext>
          </c:extLst>
        </c:ser>
        <c:ser>
          <c:idx val="2"/>
          <c:order val="2"/>
          <c:tx>
            <c:strRef>
              <c:f>'General Comparison'!$A$115</c:f>
              <c:strCache>
                <c:ptCount val="1"/>
                <c:pt idx="0">
                  <c:v>Crushing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'General Comparison'!$B$112:$G$112</c:f>
              <c:strCache>
                <c:ptCount val="6"/>
                <c:pt idx="0">
                  <c:v>RCF-Birch</c:v>
                </c:pt>
                <c:pt idx="1">
                  <c:v>RCF-Poplar</c:v>
                </c:pt>
                <c:pt idx="2">
                  <c:v>RCF-Willow</c:v>
                </c:pt>
                <c:pt idx="3">
                  <c:v>Bio-oil Birch</c:v>
                </c:pt>
                <c:pt idx="4">
                  <c:v>Bio-oil Poplar</c:v>
                </c:pt>
                <c:pt idx="5">
                  <c:v>Bio-oil Willow</c:v>
                </c:pt>
              </c:strCache>
            </c:strRef>
          </c:cat>
          <c:val>
            <c:numRef>
              <c:f>'General Comparison'!$B$115:$G$115</c:f>
              <c:numCache>
                <c:formatCode>General</c:formatCode>
                <c:ptCount val="6"/>
                <c:pt idx="0">
                  <c:v>1.5238833445962419E-11</c:v>
                </c:pt>
                <c:pt idx="1">
                  <c:v>1.5232688755056789E-11</c:v>
                </c:pt>
                <c:pt idx="2">
                  <c:v>1.5251122827773679E-11</c:v>
                </c:pt>
                <c:pt idx="3">
                  <c:v>2.2674523910865289E-12</c:v>
                </c:pt>
                <c:pt idx="4">
                  <c:v>2.185420767496369E-12</c:v>
                </c:pt>
                <c:pt idx="5">
                  <c:v>2.543281421149356E-12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7B3-4D48-87CD-A35031BD6755}"/>
            </c:ext>
          </c:extLst>
        </c:ser>
        <c:ser>
          <c:idx val="3"/>
          <c:order val="3"/>
          <c:tx>
            <c:strRef>
              <c:f>'General Comparison'!$A$116</c:f>
              <c:strCache>
                <c:ptCount val="1"/>
                <c:pt idx="0">
                  <c:v>RCF reaction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'General Comparison'!$B$112:$G$112</c:f>
              <c:strCache>
                <c:ptCount val="6"/>
                <c:pt idx="0">
                  <c:v>RCF-Birch</c:v>
                </c:pt>
                <c:pt idx="1">
                  <c:v>RCF-Poplar</c:v>
                </c:pt>
                <c:pt idx="2">
                  <c:v>RCF-Willow</c:v>
                </c:pt>
                <c:pt idx="3">
                  <c:v>Bio-oil Birch</c:v>
                </c:pt>
                <c:pt idx="4">
                  <c:v>Bio-oil Poplar</c:v>
                </c:pt>
                <c:pt idx="5">
                  <c:v>Bio-oil Willow</c:v>
                </c:pt>
              </c:strCache>
            </c:strRef>
          </c:cat>
          <c:val>
            <c:numRef>
              <c:f>'General Comparison'!$B$116:$G$116</c:f>
              <c:numCache>
                <c:formatCode>General</c:formatCode>
                <c:ptCount val="6"/>
                <c:pt idx="0">
                  <c:v>3.8018131032019682E-6</c:v>
                </c:pt>
                <c:pt idx="1">
                  <c:v>3.8002701595724288E-6</c:v>
                </c:pt>
                <c:pt idx="2">
                  <c:v>3.8048989904610732E-6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7B3-4D48-87CD-A35031BD6755}"/>
            </c:ext>
          </c:extLst>
        </c:ser>
        <c:ser>
          <c:idx val="4"/>
          <c:order val="4"/>
          <c:tx>
            <c:strRef>
              <c:f>'General Comparison'!$A$117</c:f>
              <c:strCache>
                <c:ptCount val="1"/>
                <c:pt idx="0">
                  <c:v>Separation and Purification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'General Comparison'!$B$112:$G$112</c:f>
              <c:strCache>
                <c:ptCount val="6"/>
                <c:pt idx="0">
                  <c:v>RCF-Birch</c:v>
                </c:pt>
                <c:pt idx="1">
                  <c:v>RCF-Poplar</c:v>
                </c:pt>
                <c:pt idx="2">
                  <c:v>RCF-Willow</c:v>
                </c:pt>
                <c:pt idx="3">
                  <c:v>Bio-oil Birch</c:v>
                </c:pt>
                <c:pt idx="4">
                  <c:v>Bio-oil Poplar</c:v>
                </c:pt>
                <c:pt idx="5">
                  <c:v>Bio-oil Willow</c:v>
                </c:pt>
              </c:strCache>
            </c:strRef>
          </c:cat>
          <c:val>
            <c:numRef>
              <c:f>'General Comparison'!$B$117:$G$117</c:f>
              <c:numCache>
                <c:formatCode>General</c:formatCode>
                <c:ptCount val="6"/>
                <c:pt idx="0">
                  <c:v>2.2042681852596481E-7</c:v>
                </c:pt>
                <c:pt idx="1">
                  <c:v>2.2042681852596481E-7</c:v>
                </c:pt>
                <c:pt idx="2">
                  <c:v>2.2042681852596481E-7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7B3-4D48-87CD-A35031BD6755}"/>
            </c:ext>
          </c:extLst>
        </c:ser>
        <c:ser>
          <c:idx val="5"/>
          <c:order val="5"/>
          <c:tx>
            <c:strRef>
              <c:f>'General Comparison'!$A$118</c:f>
              <c:strCache>
                <c:ptCount val="1"/>
                <c:pt idx="0">
                  <c:v>Avoided LT Heat 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'General Comparison'!$B$112:$G$112</c:f>
              <c:strCache>
                <c:ptCount val="6"/>
                <c:pt idx="0">
                  <c:v>RCF-Birch</c:v>
                </c:pt>
                <c:pt idx="1">
                  <c:v>RCF-Poplar</c:v>
                </c:pt>
                <c:pt idx="2">
                  <c:v>RCF-Willow</c:v>
                </c:pt>
                <c:pt idx="3">
                  <c:v>Bio-oil Birch</c:v>
                </c:pt>
                <c:pt idx="4">
                  <c:v>Bio-oil Poplar</c:v>
                </c:pt>
                <c:pt idx="5">
                  <c:v>Bio-oil Willow</c:v>
                </c:pt>
              </c:strCache>
            </c:strRef>
          </c:cat>
          <c:val>
            <c:numRef>
              <c:f>'General Comparison'!$B$118:$G$118</c:f>
              <c:numCache>
                <c:formatCode>General</c:formatCode>
                <c:ptCount val="6"/>
                <c:pt idx="0">
                  <c:v>-4.5556862165261943E-8</c:v>
                </c:pt>
                <c:pt idx="1">
                  <c:v>-4.5530466129166457E-8</c:v>
                </c:pt>
                <c:pt idx="2">
                  <c:v>-4.5586302225289342E-8</c:v>
                </c:pt>
                <c:pt idx="3">
                  <c:v>-1.0854119620138391E-10</c:v>
                </c:pt>
                <c:pt idx="4">
                  <c:v>-1.0854119620138391E-10</c:v>
                </c:pt>
                <c:pt idx="5">
                  <c:v>-1.0854119620138391E-10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7B3-4D48-87CD-A35031BD6755}"/>
            </c:ext>
          </c:extLst>
        </c:ser>
        <c:ser>
          <c:idx val="6"/>
          <c:order val="6"/>
          <c:tx>
            <c:strRef>
              <c:f>'General Comparison'!$A$119</c:f>
              <c:strCache>
                <c:ptCount val="1"/>
                <c:pt idx="0">
                  <c:v>CHP- adapted for pulp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'General Comparison'!$B$112:$G$112</c:f>
              <c:strCache>
                <c:ptCount val="6"/>
                <c:pt idx="0">
                  <c:v>RCF-Birch</c:v>
                </c:pt>
                <c:pt idx="1">
                  <c:v>RCF-Poplar</c:v>
                </c:pt>
                <c:pt idx="2">
                  <c:v>RCF-Willow</c:v>
                </c:pt>
                <c:pt idx="3">
                  <c:v>Bio-oil Birch</c:v>
                </c:pt>
                <c:pt idx="4">
                  <c:v>Bio-oil Poplar</c:v>
                </c:pt>
                <c:pt idx="5">
                  <c:v>Bio-oil Willow</c:v>
                </c:pt>
              </c:strCache>
            </c:strRef>
          </c:cat>
          <c:val>
            <c:numRef>
              <c:f>'General Comparison'!$B$119:$G$119</c:f>
              <c:numCache>
                <c:formatCode>General</c:formatCode>
                <c:ptCount val="6"/>
                <c:pt idx="0">
                  <c:v>2.1059414530233261E-8</c:v>
                </c:pt>
                <c:pt idx="1">
                  <c:v>2.1045677143064181E-8</c:v>
                </c:pt>
                <c:pt idx="2">
                  <c:v>2.1073151917402391E-8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7B3-4D48-87CD-A35031BD6755}"/>
            </c:ext>
          </c:extLst>
        </c:ser>
        <c:ser>
          <c:idx val="7"/>
          <c:order val="7"/>
          <c:tx>
            <c:strRef>
              <c:f>'General Comparison'!$A$120</c:f>
              <c:strCache>
                <c:ptCount val="1"/>
                <c:pt idx="0">
                  <c:v>Marginal High Voltage Electricity. 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'General Comparison'!$B$112:$G$112</c:f>
              <c:strCache>
                <c:ptCount val="6"/>
                <c:pt idx="0">
                  <c:v>RCF-Birch</c:v>
                </c:pt>
                <c:pt idx="1">
                  <c:v>RCF-Poplar</c:v>
                </c:pt>
                <c:pt idx="2">
                  <c:v>RCF-Willow</c:v>
                </c:pt>
                <c:pt idx="3">
                  <c:v>Bio-oil Birch</c:v>
                </c:pt>
                <c:pt idx="4">
                  <c:v>Bio-oil Poplar</c:v>
                </c:pt>
                <c:pt idx="5">
                  <c:v>Bio-oil Willow</c:v>
                </c:pt>
              </c:strCache>
            </c:strRef>
          </c:cat>
          <c:val>
            <c:numRef>
              <c:f>'General Comparison'!$B$120:$G$120</c:f>
              <c:numCache>
                <c:formatCode>General</c:formatCode>
                <c:ptCount val="6"/>
                <c:pt idx="0">
                  <c:v>-5.3521034534242558E-7</c:v>
                </c:pt>
                <c:pt idx="1">
                  <c:v>-5.3476151072557126E-7</c:v>
                </c:pt>
                <c:pt idx="2">
                  <c:v>-5.360300918995973E-7</c:v>
                </c:pt>
                <c:pt idx="3">
                  <c:v>-2.516927387408982E-8</c:v>
                </c:pt>
                <c:pt idx="4">
                  <c:v>-2.515929977149309E-8</c:v>
                </c:pt>
                <c:pt idx="5">
                  <c:v>-2.5202599844391269E-8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77B3-4D48-87CD-A35031BD6755}"/>
            </c:ext>
          </c:extLst>
        </c:ser>
        <c:ser>
          <c:idx val="8"/>
          <c:order val="8"/>
          <c:tx>
            <c:strRef>
              <c:f>'General Comparison'!$A$121</c:f>
              <c:strCache>
                <c:ptCount val="1"/>
                <c:pt idx="0">
                  <c:v>CHP- adapted for dust burning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'General Comparison'!$B$112:$G$112</c:f>
              <c:strCache>
                <c:ptCount val="6"/>
                <c:pt idx="0">
                  <c:v>RCF-Birch</c:v>
                </c:pt>
                <c:pt idx="1">
                  <c:v>RCF-Poplar</c:v>
                </c:pt>
                <c:pt idx="2">
                  <c:v>RCF-Willow</c:v>
                </c:pt>
                <c:pt idx="3">
                  <c:v>Bio-oil Birch</c:v>
                </c:pt>
                <c:pt idx="4">
                  <c:v>Bio-oil Poplar</c:v>
                </c:pt>
                <c:pt idx="5">
                  <c:v>Bio-oil Willow</c:v>
                </c:pt>
              </c:strCache>
            </c:strRef>
          </c:cat>
          <c:val>
            <c:numRef>
              <c:f>'General Comparison'!$B$121:$G$121</c:f>
              <c:numCache>
                <c:formatCode>General</c:formatCode>
                <c:ptCount val="6"/>
                <c:pt idx="0">
                  <c:v>5.2202071242587432E-10</c:v>
                </c:pt>
                <c:pt idx="1">
                  <c:v>5.082833252567718E-10</c:v>
                </c:pt>
                <c:pt idx="2">
                  <c:v>5.7697026110228222E-10</c:v>
                </c:pt>
                <c:pt idx="3">
                  <c:v>2.527679239114756E-11</c:v>
                </c:pt>
                <c:pt idx="4">
                  <c:v>2.445254916100147E-11</c:v>
                </c:pt>
                <c:pt idx="5">
                  <c:v>2.8436391440041011E-11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7B3-4D48-87CD-A35031BD6755}"/>
            </c:ext>
          </c:extLst>
        </c:ser>
        <c:ser>
          <c:idx val="9"/>
          <c:order val="9"/>
          <c:tx>
            <c:strRef>
              <c:f>'General Comparison'!$A$122</c:f>
              <c:strCache>
                <c:ptCount val="1"/>
                <c:pt idx="0">
                  <c:v>Biomass Cultivation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'General Comparison'!$B$112:$G$112</c:f>
              <c:strCache>
                <c:ptCount val="6"/>
                <c:pt idx="0">
                  <c:v>RCF-Birch</c:v>
                </c:pt>
                <c:pt idx="1">
                  <c:v>RCF-Poplar</c:v>
                </c:pt>
                <c:pt idx="2">
                  <c:v>RCF-Willow</c:v>
                </c:pt>
                <c:pt idx="3">
                  <c:v>Bio-oil Birch</c:v>
                </c:pt>
                <c:pt idx="4">
                  <c:v>Bio-oil Poplar</c:v>
                </c:pt>
                <c:pt idx="5">
                  <c:v>Bio-oil Willow</c:v>
                </c:pt>
              </c:strCache>
            </c:strRef>
          </c:cat>
          <c:val>
            <c:numRef>
              <c:f>'General Comparison'!$B$122:$G$122</c:f>
              <c:numCache>
                <c:formatCode>General</c:formatCode>
                <c:ptCount val="6"/>
                <c:pt idx="0">
                  <c:v>2.7484628541002741E-8</c:v>
                </c:pt>
                <c:pt idx="1">
                  <c:v>1.05949671912175E-7</c:v>
                </c:pt>
                <c:pt idx="2">
                  <c:v>1.2355153433847881E-7</c:v>
                </c:pt>
                <c:pt idx="3">
                  <c:v>0</c:v>
                </c:pt>
                <c:pt idx="4">
                  <c:v>1.5048746131103902E-8</c:v>
                </c:pt>
                <c:pt idx="5">
                  <c:v>1.7512964558617141E-8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77B3-4D48-87CD-A35031BD6755}"/>
            </c:ext>
          </c:extLst>
        </c:ser>
        <c:ser>
          <c:idx val="10"/>
          <c:order val="10"/>
          <c:tx>
            <c:strRef>
              <c:f>'General Comparison'!$A$123</c:f>
              <c:strCache>
                <c:ptCount val="1"/>
                <c:pt idx="0">
                  <c:v>Drying- Willow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'General Comparison'!$B$112:$G$112</c:f>
              <c:strCache>
                <c:ptCount val="6"/>
                <c:pt idx="0">
                  <c:v>RCF-Birch</c:v>
                </c:pt>
                <c:pt idx="1">
                  <c:v>RCF-Poplar</c:v>
                </c:pt>
                <c:pt idx="2">
                  <c:v>RCF-Willow</c:v>
                </c:pt>
                <c:pt idx="3">
                  <c:v>Bio-oil Birch</c:v>
                </c:pt>
                <c:pt idx="4">
                  <c:v>Bio-oil Poplar</c:v>
                </c:pt>
                <c:pt idx="5">
                  <c:v>Bio-oil Willow</c:v>
                </c:pt>
              </c:strCache>
            </c:strRef>
          </c:cat>
          <c:val>
            <c:numRef>
              <c:f>'General Comparison'!$B$123:$G$123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2.0006912937749649E-7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77B3-4D48-87CD-A35031BD6755}"/>
            </c:ext>
          </c:extLst>
        </c:ser>
        <c:ser>
          <c:idx val="11"/>
          <c:order val="11"/>
          <c:tx>
            <c:strRef>
              <c:f>'General Comparison'!$A$124</c:f>
              <c:strCache>
                <c:ptCount val="1"/>
                <c:pt idx="0">
                  <c:v>Pyrolysis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'General Comparison'!$B$112:$G$112</c:f>
              <c:strCache>
                <c:ptCount val="6"/>
                <c:pt idx="0">
                  <c:v>RCF-Birch</c:v>
                </c:pt>
                <c:pt idx="1">
                  <c:v>RCF-Poplar</c:v>
                </c:pt>
                <c:pt idx="2">
                  <c:v>RCF-Willow</c:v>
                </c:pt>
                <c:pt idx="3">
                  <c:v>Bio-oil Birch</c:v>
                </c:pt>
                <c:pt idx="4">
                  <c:v>Bio-oil Poplar</c:v>
                </c:pt>
                <c:pt idx="5">
                  <c:v>Bio-oil Willow</c:v>
                </c:pt>
              </c:strCache>
            </c:strRef>
          </c:cat>
          <c:val>
            <c:numRef>
              <c:f>'General Comparison'!$B$124:$G$124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1.8896633600641131E-8</c:v>
                </c:pt>
                <c:pt idx="4">
                  <c:v>1.8896633600641131E-8</c:v>
                </c:pt>
                <c:pt idx="5">
                  <c:v>1.8896633600641131E-8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77B3-4D48-87CD-A35031BD6755}"/>
            </c:ext>
          </c:extLst>
        </c:ser>
        <c:ser>
          <c:idx val="12"/>
          <c:order val="12"/>
          <c:tx>
            <c:strRef>
              <c:f>'General Comparison'!$A$125</c:f>
              <c:strCache>
                <c:ptCount val="1"/>
                <c:pt idx="0">
                  <c:v>market for benzene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'General Comparison'!$B$112:$G$112</c:f>
              <c:strCache>
                <c:ptCount val="6"/>
                <c:pt idx="0">
                  <c:v>RCF-Birch</c:v>
                </c:pt>
                <c:pt idx="1">
                  <c:v>RCF-Poplar</c:v>
                </c:pt>
                <c:pt idx="2">
                  <c:v>RCF-Willow</c:v>
                </c:pt>
                <c:pt idx="3">
                  <c:v>Bio-oil Birch</c:v>
                </c:pt>
                <c:pt idx="4">
                  <c:v>Bio-oil Poplar</c:v>
                </c:pt>
                <c:pt idx="5">
                  <c:v>Bio-oil Willow</c:v>
                </c:pt>
              </c:strCache>
            </c:strRef>
          </c:cat>
          <c:val>
            <c:numRef>
              <c:f>'General Comparison'!$B$125:$G$125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1.050794630194139E-7</c:v>
                </c:pt>
                <c:pt idx="4">
                  <c:v>1.050794630194139E-7</c:v>
                </c:pt>
                <c:pt idx="5">
                  <c:v>1.050794630194139E-7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77B3-4D48-87CD-A35031BD6755}"/>
            </c:ext>
          </c:extLst>
        </c:ser>
        <c:ser>
          <c:idx val="13"/>
          <c:order val="13"/>
          <c:tx>
            <c:strRef>
              <c:f>'General Comparison'!$A$126</c:f>
              <c:strCache>
                <c:ptCount val="1"/>
                <c:pt idx="0">
                  <c:v>market for cumene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'General Comparison'!$B$112:$G$112</c:f>
              <c:strCache>
                <c:ptCount val="6"/>
                <c:pt idx="0">
                  <c:v>RCF-Birch</c:v>
                </c:pt>
                <c:pt idx="1">
                  <c:v>RCF-Poplar</c:v>
                </c:pt>
                <c:pt idx="2">
                  <c:v>RCF-Willow</c:v>
                </c:pt>
                <c:pt idx="3">
                  <c:v>Bio-oil Birch</c:v>
                </c:pt>
                <c:pt idx="4">
                  <c:v>Bio-oil Poplar</c:v>
                </c:pt>
                <c:pt idx="5">
                  <c:v>Bio-oil Willow</c:v>
                </c:pt>
              </c:strCache>
            </c:strRef>
          </c:cat>
          <c:val>
            <c:numRef>
              <c:f>'General Comparison'!$B$126:$G$126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8.1291478176061764E-8</c:v>
                </c:pt>
                <c:pt idx="4">
                  <c:v>8.1291478176061764E-8</c:v>
                </c:pt>
                <c:pt idx="5">
                  <c:v>8.1291478176061764E-8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77B3-4D48-87CD-A35031BD6755}"/>
            </c:ext>
          </c:extLst>
        </c:ser>
        <c:ser>
          <c:idx val="14"/>
          <c:order val="14"/>
          <c:tx>
            <c:strRef>
              <c:f>'General Comparison'!$A$127</c:f>
              <c:strCache>
                <c:ptCount val="1"/>
                <c:pt idx="0">
                  <c:v>phenol production, from cumene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'General Comparison'!$B$112:$G$112</c:f>
              <c:strCache>
                <c:ptCount val="6"/>
                <c:pt idx="0">
                  <c:v>RCF-Birch</c:v>
                </c:pt>
                <c:pt idx="1">
                  <c:v>RCF-Poplar</c:v>
                </c:pt>
                <c:pt idx="2">
                  <c:v>RCF-Willow</c:v>
                </c:pt>
                <c:pt idx="3">
                  <c:v>Bio-oil Birch</c:v>
                </c:pt>
                <c:pt idx="4">
                  <c:v>Bio-oil Poplar</c:v>
                </c:pt>
                <c:pt idx="5">
                  <c:v>Bio-oil Willow</c:v>
                </c:pt>
              </c:strCache>
            </c:strRef>
          </c:cat>
          <c:val>
            <c:numRef>
              <c:f>'General Comparison'!$B$127:$G$127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9.3307295004146849E-8</c:v>
                </c:pt>
                <c:pt idx="4">
                  <c:v>9.3307295004146849E-8</c:v>
                </c:pt>
                <c:pt idx="5">
                  <c:v>9.3307295004146849E-8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77B3-4D48-87CD-A35031BD6755}"/>
            </c:ext>
          </c:extLst>
        </c:ser>
        <c:ser>
          <c:idx val="15"/>
          <c:order val="15"/>
          <c:tx>
            <c:strRef>
              <c:f>'General Comparison'!$A$128</c:f>
              <c:strCache>
                <c:ptCount val="1"/>
                <c:pt idx="0">
                  <c:v>Biochar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'General Comparison'!$B$112:$G$112</c:f>
              <c:strCache>
                <c:ptCount val="6"/>
                <c:pt idx="0">
                  <c:v>RCF-Birch</c:v>
                </c:pt>
                <c:pt idx="1">
                  <c:v>RCF-Poplar</c:v>
                </c:pt>
                <c:pt idx="2">
                  <c:v>RCF-Willow</c:v>
                </c:pt>
                <c:pt idx="3">
                  <c:v>Bio-oil Birch</c:v>
                </c:pt>
                <c:pt idx="4">
                  <c:v>Bio-oil Poplar</c:v>
                </c:pt>
                <c:pt idx="5">
                  <c:v>Bio-oil Willow</c:v>
                </c:pt>
              </c:strCache>
            </c:strRef>
          </c:cat>
          <c:val>
            <c:numRef>
              <c:f>'General Comparison'!$B$128:$G$128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3.9324036687614031E-9</c:v>
                </c:pt>
                <c:pt idx="4">
                  <c:v>3.9324036687614031E-9</c:v>
                </c:pt>
                <c:pt idx="5">
                  <c:v>3.9324036687614031E-9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77B3-4D48-87CD-A35031BD6755}"/>
            </c:ext>
          </c:extLst>
        </c:ser>
        <c:ser>
          <c:idx val="16"/>
          <c:order val="16"/>
          <c:tx>
            <c:strRef>
              <c:f>'General Comparison'!$A$129</c:f>
              <c:strCache>
                <c:ptCount val="1"/>
                <c:pt idx="0">
                  <c:v>Syngas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'General Comparison'!$B$112:$G$112</c:f>
              <c:strCache>
                <c:ptCount val="6"/>
                <c:pt idx="0">
                  <c:v>RCF-Birch</c:v>
                </c:pt>
                <c:pt idx="1">
                  <c:v>RCF-Poplar</c:v>
                </c:pt>
                <c:pt idx="2">
                  <c:v>RCF-Willow</c:v>
                </c:pt>
                <c:pt idx="3">
                  <c:v>Bio-oil Birch</c:v>
                </c:pt>
                <c:pt idx="4">
                  <c:v>Bio-oil Poplar</c:v>
                </c:pt>
                <c:pt idx="5">
                  <c:v>Bio-oil Willow</c:v>
                </c:pt>
              </c:strCache>
            </c:strRef>
          </c:cat>
          <c:val>
            <c:numRef>
              <c:f>'General Comparison'!$B$129:$G$129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3.6374486764995538E-10</c:v>
                </c:pt>
                <c:pt idx="4">
                  <c:v>3.6374486764995538E-10</c:v>
                </c:pt>
                <c:pt idx="5">
                  <c:v>3.6374486764995538E-10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77B3-4D48-87CD-A35031BD67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38248767"/>
        <c:axId val="1438249247"/>
      </c:barChart>
      <c:lineChart>
        <c:grouping val="standard"/>
        <c:varyColors val="0"/>
        <c:ser>
          <c:idx val="17"/>
          <c:order val="17"/>
          <c:tx>
            <c:strRef>
              <c:f>'General Comparison'!$A$130</c:f>
              <c:strCache>
                <c:ptCount val="1"/>
                <c:pt idx="0">
                  <c:v>net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6"/>
            <c:spPr>
              <a:solidFill>
                <a:srgbClr val="FF0000"/>
              </a:solidFill>
              <a:ln w="9525">
                <a:solidFill>
                  <a:srgbClr val="FFFF00"/>
                </a:solidFill>
              </a:ln>
              <a:effectLst/>
            </c:spPr>
          </c:marker>
          <c:cat>
            <c:strRef>
              <c:f>'General Comparison'!$B$112:$G$112</c:f>
              <c:strCache>
                <c:ptCount val="6"/>
                <c:pt idx="0">
                  <c:v>RCF-Birch</c:v>
                </c:pt>
                <c:pt idx="1">
                  <c:v>RCF-Poplar</c:v>
                </c:pt>
                <c:pt idx="2">
                  <c:v>RCF-Willow</c:v>
                </c:pt>
                <c:pt idx="3">
                  <c:v>Bio-oil Birch</c:v>
                </c:pt>
                <c:pt idx="4">
                  <c:v>Bio-oil Poplar</c:v>
                </c:pt>
                <c:pt idx="5">
                  <c:v>Bio-oil Willow</c:v>
                </c:pt>
              </c:strCache>
            </c:strRef>
          </c:cat>
          <c:val>
            <c:numRef>
              <c:f>'General Comparison'!$B$130:$G$130</c:f>
              <c:numCache>
                <c:formatCode>General</c:formatCode>
                <c:ptCount val="6"/>
                <c:pt idx="0">
                  <c:v>3.5563848780160893E-6</c:v>
                </c:pt>
                <c:pt idx="1">
                  <c:v>3.5679238663129072E-6</c:v>
                </c:pt>
                <c:pt idx="2">
                  <c:v>3.7889954518794588E-6</c:v>
                </c:pt>
                <c:pt idx="3">
                  <c:v>2.8152155627190279E-7</c:v>
                </c:pt>
                <c:pt idx="4">
                  <c:v>2.9267856147001294E-7</c:v>
                </c:pt>
                <c:pt idx="5">
                  <c:v>2.9510382152756069E-7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77B3-4D48-87CD-A35031BD67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38248767"/>
        <c:axId val="1438249247"/>
      </c:lineChart>
      <c:catAx>
        <c:axId val="14382487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0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38249247"/>
        <c:crosses val="autoZero"/>
        <c:auto val="1"/>
        <c:lblAlgn val="ctr"/>
        <c:lblOffset val="100"/>
        <c:noMultiLvlLbl val="0"/>
      </c:catAx>
      <c:valAx>
        <c:axId val="14382492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Disease</a:t>
                </a:r>
                <a:r>
                  <a:rPr lang="en-US" baseline="0"/>
                  <a:t> Incidence per FU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3824876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3529649139348612"/>
          <c:y val="0.5907810282078727"/>
          <c:w val="0.82693396760675053"/>
          <c:h val="0.3909193355036868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u="none" strike="noStrike" baseline="0">
                <a:effectLst/>
              </a:rPr>
              <a:t>Land Use</a:t>
            </a:r>
            <a:endParaRPr lang="en-US"/>
          </a:p>
        </c:rich>
      </c:tx>
      <c:layout>
        <c:manualLayout>
          <c:xMode val="edge"/>
          <c:yMode val="edge"/>
          <c:x val="0.37142501204429129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040152069067965"/>
          <c:y val="6.1353247374680321E-2"/>
          <c:w val="0.81407712209703975"/>
          <c:h val="0.4588451698885488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'General Comparison'!$A$143</c:f>
              <c:strCache>
                <c:ptCount val="1"/>
                <c:pt idx="0">
                  <c:v>Biomass Cultivation- Birch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'General Comparison'!$B$142:$G$142</c:f>
              <c:strCache>
                <c:ptCount val="6"/>
                <c:pt idx="0">
                  <c:v>RCF-Birch</c:v>
                </c:pt>
                <c:pt idx="1">
                  <c:v>RCF-Poplar</c:v>
                </c:pt>
                <c:pt idx="2">
                  <c:v>RCF-Willow</c:v>
                </c:pt>
                <c:pt idx="3">
                  <c:v>Bio-oil Birch</c:v>
                </c:pt>
                <c:pt idx="4">
                  <c:v>Bio-oil Poplar</c:v>
                </c:pt>
                <c:pt idx="5">
                  <c:v>Bio-oil Willow</c:v>
                </c:pt>
              </c:strCache>
            </c:strRef>
          </c:cat>
          <c:val>
            <c:numRef>
              <c:f>'General Comparison'!$B$143:$G$143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250.778253872661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D6-4A9F-AEB3-537A3C58B2D8}"/>
            </c:ext>
          </c:extLst>
        </c:ser>
        <c:ser>
          <c:idx val="1"/>
          <c:order val="1"/>
          <c:tx>
            <c:strRef>
              <c:f>'General Comparison'!$A$144</c:f>
              <c:strCache>
                <c:ptCount val="1"/>
                <c:pt idx="0">
                  <c:v>Drying- Birch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'General Comparison'!$B$142:$G$142</c:f>
              <c:strCache>
                <c:ptCount val="6"/>
                <c:pt idx="0">
                  <c:v>RCF-Birch</c:v>
                </c:pt>
                <c:pt idx="1">
                  <c:v>RCF-Poplar</c:v>
                </c:pt>
                <c:pt idx="2">
                  <c:v>RCF-Willow</c:v>
                </c:pt>
                <c:pt idx="3">
                  <c:v>Bio-oil Birch</c:v>
                </c:pt>
                <c:pt idx="4">
                  <c:v>Bio-oil Poplar</c:v>
                </c:pt>
                <c:pt idx="5">
                  <c:v>Bio-oil Willow</c:v>
                </c:pt>
              </c:strCache>
            </c:strRef>
          </c:cat>
          <c:val>
            <c:numRef>
              <c:f>'General Comparison'!$B$144:$G$144</c:f>
              <c:numCache>
                <c:formatCode>General</c:formatCode>
                <c:ptCount val="6"/>
                <c:pt idx="0">
                  <c:v>16.165411170718301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DD6-4A9F-AEB3-537A3C58B2D8}"/>
            </c:ext>
          </c:extLst>
        </c:ser>
        <c:ser>
          <c:idx val="2"/>
          <c:order val="2"/>
          <c:tx>
            <c:strRef>
              <c:f>'General Comparison'!$A$145</c:f>
              <c:strCache>
                <c:ptCount val="1"/>
                <c:pt idx="0">
                  <c:v>Crushing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'General Comparison'!$B$142:$G$142</c:f>
              <c:strCache>
                <c:ptCount val="6"/>
                <c:pt idx="0">
                  <c:v>RCF-Birch</c:v>
                </c:pt>
                <c:pt idx="1">
                  <c:v>RCF-Poplar</c:v>
                </c:pt>
                <c:pt idx="2">
                  <c:v>RCF-Willow</c:v>
                </c:pt>
                <c:pt idx="3">
                  <c:v>Bio-oil Birch</c:v>
                </c:pt>
                <c:pt idx="4">
                  <c:v>Bio-oil Poplar</c:v>
                </c:pt>
                <c:pt idx="5">
                  <c:v>Bio-oil Willow</c:v>
                </c:pt>
              </c:strCache>
            </c:strRef>
          </c:cat>
          <c:val>
            <c:numRef>
              <c:f>'General Comparison'!$B$145:$G$145</c:f>
              <c:numCache>
                <c:formatCode>General</c:formatCode>
                <c:ptCount val="6"/>
                <c:pt idx="0">
                  <c:v>3.277221678024498E-2</c:v>
                </c:pt>
                <c:pt idx="1">
                  <c:v>3.275900217670457E-2</c:v>
                </c:pt>
                <c:pt idx="2">
                  <c:v>3.2798645987325778E-2</c:v>
                </c:pt>
                <c:pt idx="3">
                  <c:v>4.8763208524508824E-3</c:v>
                </c:pt>
                <c:pt idx="4">
                  <c:v>4.6999058951862566E-3</c:v>
                </c:pt>
                <c:pt idx="5">
                  <c:v>5.4695111907768559E-3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DD6-4A9F-AEB3-537A3C58B2D8}"/>
            </c:ext>
          </c:extLst>
        </c:ser>
        <c:ser>
          <c:idx val="3"/>
          <c:order val="3"/>
          <c:tx>
            <c:strRef>
              <c:f>'General Comparison'!$A$146</c:f>
              <c:strCache>
                <c:ptCount val="1"/>
                <c:pt idx="0">
                  <c:v>RCF reaction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'General Comparison'!$B$142:$G$142</c:f>
              <c:strCache>
                <c:ptCount val="6"/>
                <c:pt idx="0">
                  <c:v>RCF-Birch</c:v>
                </c:pt>
                <c:pt idx="1">
                  <c:v>RCF-Poplar</c:v>
                </c:pt>
                <c:pt idx="2">
                  <c:v>RCF-Willow</c:v>
                </c:pt>
                <c:pt idx="3">
                  <c:v>Bio-oil Birch</c:v>
                </c:pt>
                <c:pt idx="4">
                  <c:v>Bio-oil Poplar</c:v>
                </c:pt>
                <c:pt idx="5">
                  <c:v>Bio-oil Willow</c:v>
                </c:pt>
              </c:strCache>
            </c:strRef>
          </c:cat>
          <c:val>
            <c:numRef>
              <c:f>'General Comparison'!$B$146:$G$146</c:f>
              <c:numCache>
                <c:formatCode>General</c:formatCode>
                <c:ptCount val="6"/>
                <c:pt idx="0">
                  <c:v>-253.84570170282359</c:v>
                </c:pt>
                <c:pt idx="1">
                  <c:v>-253.7426799083012</c:v>
                </c:pt>
                <c:pt idx="2">
                  <c:v>-254.05174529186829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DD6-4A9F-AEB3-537A3C58B2D8}"/>
            </c:ext>
          </c:extLst>
        </c:ser>
        <c:ser>
          <c:idx val="4"/>
          <c:order val="4"/>
          <c:tx>
            <c:strRef>
              <c:f>'General Comparison'!$A$147</c:f>
              <c:strCache>
                <c:ptCount val="1"/>
                <c:pt idx="0">
                  <c:v>Separation and Purification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'General Comparison'!$B$142:$G$142</c:f>
              <c:strCache>
                <c:ptCount val="6"/>
                <c:pt idx="0">
                  <c:v>RCF-Birch</c:v>
                </c:pt>
                <c:pt idx="1">
                  <c:v>RCF-Poplar</c:v>
                </c:pt>
                <c:pt idx="2">
                  <c:v>RCF-Willow</c:v>
                </c:pt>
                <c:pt idx="3">
                  <c:v>Bio-oil Birch</c:v>
                </c:pt>
                <c:pt idx="4">
                  <c:v>Bio-oil Poplar</c:v>
                </c:pt>
                <c:pt idx="5">
                  <c:v>Bio-oil Willow</c:v>
                </c:pt>
              </c:strCache>
            </c:strRef>
          </c:cat>
          <c:val>
            <c:numRef>
              <c:f>'General Comparison'!$B$147:$G$147</c:f>
              <c:numCache>
                <c:formatCode>General</c:formatCode>
                <c:ptCount val="6"/>
                <c:pt idx="0">
                  <c:v>42.051680312179307</c:v>
                </c:pt>
                <c:pt idx="1">
                  <c:v>42.051680312179307</c:v>
                </c:pt>
                <c:pt idx="2">
                  <c:v>42.051680312179307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DD6-4A9F-AEB3-537A3C58B2D8}"/>
            </c:ext>
          </c:extLst>
        </c:ser>
        <c:ser>
          <c:idx val="5"/>
          <c:order val="5"/>
          <c:tx>
            <c:strRef>
              <c:f>'General Comparison'!$A$148</c:f>
              <c:strCache>
                <c:ptCount val="1"/>
                <c:pt idx="0">
                  <c:v>Avoided LT Heat 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'General Comparison'!$B$142:$G$142</c:f>
              <c:strCache>
                <c:ptCount val="6"/>
                <c:pt idx="0">
                  <c:v>RCF-Birch</c:v>
                </c:pt>
                <c:pt idx="1">
                  <c:v>RCF-Poplar</c:v>
                </c:pt>
                <c:pt idx="2">
                  <c:v>RCF-Willow</c:v>
                </c:pt>
                <c:pt idx="3">
                  <c:v>Bio-oil Birch</c:v>
                </c:pt>
                <c:pt idx="4">
                  <c:v>Bio-oil Poplar</c:v>
                </c:pt>
                <c:pt idx="5">
                  <c:v>Bio-oil Willow</c:v>
                </c:pt>
              </c:strCache>
            </c:strRef>
          </c:cat>
          <c:val>
            <c:numRef>
              <c:f>'General Comparison'!$B$148:$G$148</c:f>
              <c:numCache>
                <c:formatCode>General</c:formatCode>
                <c:ptCount val="6"/>
                <c:pt idx="0">
                  <c:v>-41.249164342352969</c:v>
                </c:pt>
                <c:pt idx="1">
                  <c:v>-41.225264223267992</c:v>
                </c:pt>
                <c:pt idx="2">
                  <c:v>-41.275820653095238</c:v>
                </c:pt>
                <c:pt idx="3">
                  <c:v>-9.827791966410826E-2</c:v>
                </c:pt>
                <c:pt idx="4">
                  <c:v>-9.827791966410826E-2</c:v>
                </c:pt>
                <c:pt idx="5">
                  <c:v>-9.827791966410826E-2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DD6-4A9F-AEB3-537A3C58B2D8}"/>
            </c:ext>
          </c:extLst>
        </c:ser>
        <c:ser>
          <c:idx val="6"/>
          <c:order val="6"/>
          <c:tx>
            <c:strRef>
              <c:f>'General Comparison'!$A$149</c:f>
              <c:strCache>
                <c:ptCount val="1"/>
                <c:pt idx="0">
                  <c:v>CHP- adapted for pulp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'General Comparison'!$B$142:$G$142</c:f>
              <c:strCache>
                <c:ptCount val="6"/>
                <c:pt idx="0">
                  <c:v>RCF-Birch</c:v>
                </c:pt>
                <c:pt idx="1">
                  <c:v>RCF-Poplar</c:v>
                </c:pt>
                <c:pt idx="2">
                  <c:v>RCF-Willow</c:v>
                </c:pt>
                <c:pt idx="3">
                  <c:v>Bio-oil Birch</c:v>
                </c:pt>
                <c:pt idx="4">
                  <c:v>Bio-oil Poplar</c:v>
                </c:pt>
                <c:pt idx="5">
                  <c:v>Bio-oil Willow</c:v>
                </c:pt>
              </c:strCache>
            </c:strRef>
          </c:cat>
          <c:val>
            <c:numRef>
              <c:f>'General Comparison'!$B$149:$G$149</c:f>
              <c:numCache>
                <c:formatCode>General</c:formatCode>
                <c:ptCount val="6"/>
                <c:pt idx="0">
                  <c:v>-9.3358896536831271</c:v>
                </c:pt>
                <c:pt idx="1">
                  <c:v>-9.3297997060942954</c:v>
                </c:pt>
                <c:pt idx="2">
                  <c:v>-9.3419796012719729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DD6-4A9F-AEB3-537A3C58B2D8}"/>
            </c:ext>
          </c:extLst>
        </c:ser>
        <c:ser>
          <c:idx val="7"/>
          <c:order val="7"/>
          <c:tx>
            <c:strRef>
              <c:f>'General Comparison'!$A$150</c:f>
              <c:strCache>
                <c:ptCount val="1"/>
                <c:pt idx="0">
                  <c:v>Marginal High Voltage Electricity. 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'General Comparison'!$B$142:$G$142</c:f>
              <c:strCache>
                <c:ptCount val="6"/>
                <c:pt idx="0">
                  <c:v>RCF-Birch</c:v>
                </c:pt>
                <c:pt idx="1">
                  <c:v>RCF-Poplar</c:v>
                </c:pt>
                <c:pt idx="2">
                  <c:v>RCF-Willow</c:v>
                </c:pt>
                <c:pt idx="3">
                  <c:v>Bio-oil Birch</c:v>
                </c:pt>
                <c:pt idx="4">
                  <c:v>Bio-oil Poplar</c:v>
                </c:pt>
                <c:pt idx="5">
                  <c:v>Bio-oil Willow</c:v>
                </c:pt>
              </c:strCache>
            </c:strRef>
          </c:cat>
          <c:val>
            <c:numRef>
              <c:f>'General Comparison'!$B$150:$G$150</c:f>
              <c:numCache>
                <c:formatCode>General</c:formatCode>
                <c:ptCount val="6"/>
                <c:pt idx="0">
                  <c:v>-1172.347164298094</c:v>
                </c:pt>
                <c:pt idx="1">
                  <c:v>-1171.364018148385</c:v>
                </c:pt>
                <c:pt idx="2">
                  <c:v>-1174.142771502077</c:v>
                </c:pt>
                <c:pt idx="3">
                  <c:v>-55.131832018031631</c:v>
                </c:pt>
                <c:pt idx="4">
                  <c:v>-55.109984325815937</c:v>
                </c:pt>
                <c:pt idx="5">
                  <c:v>-55.204830619647623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CDD6-4A9F-AEB3-537A3C58B2D8}"/>
            </c:ext>
          </c:extLst>
        </c:ser>
        <c:ser>
          <c:idx val="8"/>
          <c:order val="8"/>
          <c:tx>
            <c:strRef>
              <c:f>'General Comparison'!$A$151</c:f>
              <c:strCache>
                <c:ptCount val="1"/>
                <c:pt idx="0">
                  <c:v>CHP- adapted for dust burning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'General Comparison'!$B$142:$G$142</c:f>
              <c:strCache>
                <c:ptCount val="6"/>
                <c:pt idx="0">
                  <c:v>RCF-Birch</c:v>
                </c:pt>
                <c:pt idx="1">
                  <c:v>RCF-Poplar</c:v>
                </c:pt>
                <c:pt idx="2">
                  <c:v>RCF-Willow</c:v>
                </c:pt>
                <c:pt idx="3">
                  <c:v>Bio-oil Birch</c:v>
                </c:pt>
                <c:pt idx="4">
                  <c:v>Bio-oil Poplar</c:v>
                </c:pt>
                <c:pt idx="5">
                  <c:v>Bio-oil Willow</c:v>
                </c:pt>
              </c:strCache>
            </c:strRef>
          </c:cat>
          <c:val>
            <c:numRef>
              <c:f>'General Comparison'!$B$151:$G$151</c:f>
              <c:numCache>
                <c:formatCode>General</c:formatCode>
                <c:ptCount val="6"/>
                <c:pt idx="0">
                  <c:v>-0.23141800837570731</c:v>
                </c:pt>
                <c:pt idx="1">
                  <c:v>-0.22532806078687259</c:v>
                </c:pt>
                <c:pt idx="2">
                  <c:v>-0.25577779873104473</c:v>
                </c:pt>
                <c:pt idx="3">
                  <c:v>-1.120550356345529E-2</c:v>
                </c:pt>
                <c:pt idx="4">
                  <c:v>-1.0840106708125231E-2</c:v>
                </c:pt>
                <c:pt idx="5">
                  <c:v>-1.260619150888722E-2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DD6-4A9F-AEB3-537A3C58B2D8}"/>
            </c:ext>
          </c:extLst>
        </c:ser>
        <c:ser>
          <c:idx val="9"/>
          <c:order val="9"/>
          <c:tx>
            <c:strRef>
              <c:f>'General Comparison'!$A$152</c:f>
              <c:strCache>
                <c:ptCount val="1"/>
                <c:pt idx="0">
                  <c:v>Biomass Cultivation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'General Comparison'!$B$142:$G$142</c:f>
              <c:strCache>
                <c:ptCount val="6"/>
                <c:pt idx="0">
                  <c:v>RCF-Birch</c:v>
                </c:pt>
                <c:pt idx="1">
                  <c:v>RCF-Poplar</c:v>
                </c:pt>
                <c:pt idx="2">
                  <c:v>RCF-Willow</c:v>
                </c:pt>
                <c:pt idx="3">
                  <c:v>Bio-oil Birch</c:v>
                </c:pt>
                <c:pt idx="4">
                  <c:v>Bio-oil Poplar</c:v>
                </c:pt>
                <c:pt idx="5">
                  <c:v>Bio-oil Willow</c:v>
                </c:pt>
              </c:strCache>
            </c:strRef>
          </c:cat>
          <c:val>
            <c:numRef>
              <c:f>'General Comparison'!$B$152:$G$152</c:f>
              <c:numCache>
                <c:formatCode>General</c:formatCode>
                <c:ptCount val="6"/>
                <c:pt idx="0">
                  <c:v>1766.9533618842811</c:v>
                </c:pt>
                <c:pt idx="1">
                  <c:v>1191.724866234465</c:v>
                </c:pt>
                <c:pt idx="2">
                  <c:v>1389.711105992267</c:v>
                </c:pt>
                <c:pt idx="3">
                  <c:v>0</c:v>
                </c:pt>
                <c:pt idx="4">
                  <c:v>169.2687164237021</c:v>
                </c:pt>
                <c:pt idx="5">
                  <c:v>196.98631406133339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CDD6-4A9F-AEB3-537A3C58B2D8}"/>
            </c:ext>
          </c:extLst>
        </c:ser>
        <c:ser>
          <c:idx val="10"/>
          <c:order val="10"/>
          <c:tx>
            <c:strRef>
              <c:f>'General Comparison'!$A$153</c:f>
              <c:strCache>
                <c:ptCount val="1"/>
                <c:pt idx="0">
                  <c:v>Drying- Willow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'General Comparison'!$B$142:$G$142</c:f>
              <c:strCache>
                <c:ptCount val="6"/>
                <c:pt idx="0">
                  <c:v>RCF-Birch</c:v>
                </c:pt>
                <c:pt idx="1">
                  <c:v>RCF-Poplar</c:v>
                </c:pt>
                <c:pt idx="2">
                  <c:v>RCF-Willow</c:v>
                </c:pt>
                <c:pt idx="3">
                  <c:v>Bio-oil Birch</c:v>
                </c:pt>
                <c:pt idx="4">
                  <c:v>Bio-oil Poplar</c:v>
                </c:pt>
                <c:pt idx="5">
                  <c:v>Bio-oil Willow</c:v>
                </c:pt>
              </c:strCache>
            </c:strRef>
          </c:cat>
          <c:val>
            <c:numRef>
              <c:f>'General Comparison'!$B$153:$G$153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42.9608185063829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CDD6-4A9F-AEB3-537A3C58B2D8}"/>
            </c:ext>
          </c:extLst>
        </c:ser>
        <c:ser>
          <c:idx val="11"/>
          <c:order val="11"/>
          <c:tx>
            <c:strRef>
              <c:f>'General Comparison'!$A$154</c:f>
              <c:strCache>
                <c:ptCount val="1"/>
                <c:pt idx="0">
                  <c:v>Pyrolysis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'General Comparison'!$B$142:$G$142</c:f>
              <c:strCache>
                <c:ptCount val="6"/>
                <c:pt idx="0">
                  <c:v>RCF-Birch</c:v>
                </c:pt>
                <c:pt idx="1">
                  <c:v>RCF-Poplar</c:v>
                </c:pt>
                <c:pt idx="2">
                  <c:v>RCF-Willow</c:v>
                </c:pt>
                <c:pt idx="3">
                  <c:v>Bio-oil Birch</c:v>
                </c:pt>
                <c:pt idx="4">
                  <c:v>Bio-oil Poplar</c:v>
                </c:pt>
                <c:pt idx="5">
                  <c:v>Bio-oil Willow</c:v>
                </c:pt>
              </c:strCache>
            </c:strRef>
          </c:cat>
          <c:val>
            <c:numRef>
              <c:f>'General Comparison'!$B$154:$G$154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38.549674171891247</c:v>
                </c:pt>
                <c:pt idx="4">
                  <c:v>38.549674171891247</c:v>
                </c:pt>
                <c:pt idx="5">
                  <c:v>38.549674171891247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CDD6-4A9F-AEB3-537A3C58B2D8}"/>
            </c:ext>
          </c:extLst>
        </c:ser>
        <c:ser>
          <c:idx val="12"/>
          <c:order val="12"/>
          <c:tx>
            <c:strRef>
              <c:f>'General Comparison'!$A$155</c:f>
              <c:strCache>
                <c:ptCount val="1"/>
                <c:pt idx="0">
                  <c:v>market for benzene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'General Comparison'!$B$142:$G$142</c:f>
              <c:strCache>
                <c:ptCount val="6"/>
                <c:pt idx="0">
                  <c:v>RCF-Birch</c:v>
                </c:pt>
                <c:pt idx="1">
                  <c:v>RCF-Poplar</c:v>
                </c:pt>
                <c:pt idx="2">
                  <c:v>RCF-Willow</c:v>
                </c:pt>
                <c:pt idx="3">
                  <c:v>Bio-oil Birch</c:v>
                </c:pt>
                <c:pt idx="4">
                  <c:v>Bio-oil Poplar</c:v>
                </c:pt>
                <c:pt idx="5">
                  <c:v>Bio-oil Willow</c:v>
                </c:pt>
              </c:strCache>
            </c:strRef>
          </c:cat>
          <c:val>
            <c:numRef>
              <c:f>'General Comparison'!$B$155:$G$155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0.1259915535767403</c:v>
                </c:pt>
                <c:pt idx="4">
                  <c:v>0.1259915535767403</c:v>
                </c:pt>
                <c:pt idx="5">
                  <c:v>0.1259915535767403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CDD6-4A9F-AEB3-537A3C58B2D8}"/>
            </c:ext>
          </c:extLst>
        </c:ser>
        <c:ser>
          <c:idx val="13"/>
          <c:order val="13"/>
          <c:tx>
            <c:strRef>
              <c:f>'General Comparison'!$A$156</c:f>
              <c:strCache>
                <c:ptCount val="1"/>
                <c:pt idx="0">
                  <c:v>market for cumene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'General Comparison'!$B$142:$G$142</c:f>
              <c:strCache>
                <c:ptCount val="6"/>
                <c:pt idx="0">
                  <c:v>RCF-Birch</c:v>
                </c:pt>
                <c:pt idx="1">
                  <c:v>RCF-Poplar</c:v>
                </c:pt>
                <c:pt idx="2">
                  <c:v>RCF-Willow</c:v>
                </c:pt>
                <c:pt idx="3">
                  <c:v>Bio-oil Birch</c:v>
                </c:pt>
                <c:pt idx="4">
                  <c:v>Bio-oil Poplar</c:v>
                </c:pt>
                <c:pt idx="5">
                  <c:v>Bio-oil Willow</c:v>
                </c:pt>
              </c:strCache>
            </c:strRef>
          </c:cat>
          <c:val>
            <c:numRef>
              <c:f>'General Comparison'!$B$156:$G$156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8.5634736684707002E-2</c:v>
                </c:pt>
                <c:pt idx="4">
                  <c:v>8.5634736684707002E-2</c:v>
                </c:pt>
                <c:pt idx="5">
                  <c:v>8.5634736684707002E-2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CDD6-4A9F-AEB3-537A3C58B2D8}"/>
            </c:ext>
          </c:extLst>
        </c:ser>
        <c:ser>
          <c:idx val="14"/>
          <c:order val="14"/>
          <c:tx>
            <c:strRef>
              <c:f>'General Comparison'!$A$157</c:f>
              <c:strCache>
                <c:ptCount val="1"/>
                <c:pt idx="0">
                  <c:v>phenol production, from cumene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'General Comparison'!$B$142:$G$142</c:f>
              <c:strCache>
                <c:ptCount val="6"/>
                <c:pt idx="0">
                  <c:v>RCF-Birch</c:v>
                </c:pt>
                <c:pt idx="1">
                  <c:v>RCF-Poplar</c:v>
                </c:pt>
                <c:pt idx="2">
                  <c:v>RCF-Willow</c:v>
                </c:pt>
                <c:pt idx="3">
                  <c:v>Bio-oil Birch</c:v>
                </c:pt>
                <c:pt idx="4">
                  <c:v>Bio-oil Poplar</c:v>
                </c:pt>
                <c:pt idx="5">
                  <c:v>Bio-oil Willow</c:v>
                </c:pt>
              </c:strCache>
            </c:strRef>
          </c:cat>
          <c:val>
            <c:numRef>
              <c:f>'General Comparison'!$B$157:$G$157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-2.7317688865322429</c:v>
                </c:pt>
                <c:pt idx="4">
                  <c:v>-2.7317688865322429</c:v>
                </c:pt>
                <c:pt idx="5">
                  <c:v>-2.7317688865322429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CDD6-4A9F-AEB3-537A3C58B2D8}"/>
            </c:ext>
          </c:extLst>
        </c:ser>
        <c:ser>
          <c:idx val="15"/>
          <c:order val="15"/>
          <c:tx>
            <c:strRef>
              <c:f>'General Comparison'!$A$158</c:f>
              <c:strCache>
                <c:ptCount val="1"/>
                <c:pt idx="0">
                  <c:v>Biochar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'General Comparison'!$B$142:$G$142</c:f>
              <c:strCache>
                <c:ptCount val="6"/>
                <c:pt idx="0">
                  <c:v>RCF-Birch</c:v>
                </c:pt>
                <c:pt idx="1">
                  <c:v>RCF-Poplar</c:v>
                </c:pt>
                <c:pt idx="2">
                  <c:v>RCF-Willow</c:v>
                </c:pt>
                <c:pt idx="3">
                  <c:v>Bio-oil Birch</c:v>
                </c:pt>
                <c:pt idx="4">
                  <c:v>Bio-oil Poplar</c:v>
                </c:pt>
                <c:pt idx="5">
                  <c:v>Bio-oil Willow</c:v>
                </c:pt>
              </c:strCache>
            </c:strRef>
          </c:cat>
          <c:val>
            <c:numRef>
              <c:f>'General Comparison'!$B$158:$G$158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0.53066772602556678</c:v>
                </c:pt>
                <c:pt idx="4">
                  <c:v>0.53066772602556678</c:v>
                </c:pt>
                <c:pt idx="5">
                  <c:v>0.53066772602556678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CDD6-4A9F-AEB3-537A3C58B2D8}"/>
            </c:ext>
          </c:extLst>
        </c:ser>
        <c:ser>
          <c:idx val="16"/>
          <c:order val="16"/>
          <c:tx>
            <c:strRef>
              <c:f>'General Comparison'!$A$159</c:f>
              <c:strCache>
                <c:ptCount val="1"/>
                <c:pt idx="0">
                  <c:v>Syngas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'General Comparison'!$B$142:$G$142</c:f>
              <c:strCache>
                <c:ptCount val="6"/>
                <c:pt idx="0">
                  <c:v>RCF-Birch</c:v>
                </c:pt>
                <c:pt idx="1">
                  <c:v>RCF-Poplar</c:v>
                </c:pt>
                <c:pt idx="2">
                  <c:v>RCF-Willow</c:v>
                </c:pt>
                <c:pt idx="3">
                  <c:v>Bio-oil Birch</c:v>
                </c:pt>
                <c:pt idx="4">
                  <c:v>Bio-oil Poplar</c:v>
                </c:pt>
                <c:pt idx="5">
                  <c:v>Bio-oil Willow</c:v>
                </c:pt>
              </c:strCache>
            </c:strRef>
          </c:cat>
          <c:val>
            <c:numRef>
              <c:f>'General Comparison'!$B$159:$G$159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-0.18953086720697179</c:v>
                </c:pt>
                <c:pt idx="4">
                  <c:v>-0.18953086720697179</c:v>
                </c:pt>
                <c:pt idx="5">
                  <c:v>-0.18953086720697179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CDD6-4A9F-AEB3-537A3C58B2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38248767"/>
        <c:axId val="1438249247"/>
      </c:barChart>
      <c:lineChart>
        <c:grouping val="standard"/>
        <c:varyColors val="0"/>
        <c:ser>
          <c:idx val="17"/>
          <c:order val="17"/>
          <c:tx>
            <c:strRef>
              <c:f>'General Comparison'!$A$160</c:f>
              <c:strCache>
                <c:ptCount val="1"/>
                <c:pt idx="0">
                  <c:v>net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6"/>
            <c:spPr>
              <a:solidFill>
                <a:srgbClr val="FF0000"/>
              </a:solidFill>
              <a:ln w="9525">
                <a:solidFill>
                  <a:srgbClr val="FFFF00"/>
                </a:solidFill>
              </a:ln>
              <a:effectLst/>
            </c:spPr>
          </c:marker>
          <c:cat>
            <c:strRef>
              <c:f>'General Comparison'!$B$142:$G$142</c:f>
              <c:strCache>
                <c:ptCount val="6"/>
                <c:pt idx="0">
                  <c:v>RCF-Birch</c:v>
                </c:pt>
                <c:pt idx="1">
                  <c:v>RCF-Poplar</c:v>
                </c:pt>
                <c:pt idx="2">
                  <c:v>RCF-Willow</c:v>
                </c:pt>
                <c:pt idx="3">
                  <c:v>Bio-oil Birch</c:v>
                </c:pt>
                <c:pt idx="4">
                  <c:v>Bio-oil Poplar</c:v>
                </c:pt>
                <c:pt idx="5">
                  <c:v>Bio-oil Willow</c:v>
                </c:pt>
              </c:strCache>
            </c:strRef>
          </c:cat>
          <c:val>
            <c:numRef>
              <c:f>'General Comparison'!$B$160:$G$160</c:f>
              <c:numCache>
                <c:formatCode>General</c:formatCode>
                <c:ptCount val="6"/>
                <c:pt idx="0">
                  <c:v>348.19388757862976</c:v>
                </c:pt>
                <c:pt idx="1">
                  <c:v>-242.07778449801435</c:v>
                </c:pt>
                <c:pt idx="2">
                  <c:v>-4.3116913902271179</c:v>
                </c:pt>
                <c:pt idx="3">
                  <c:v>231.91248318669332</c:v>
                </c:pt>
                <c:pt idx="4">
                  <c:v>150.42498241184816</c:v>
                </c:pt>
                <c:pt idx="5">
                  <c:v>178.04673727614258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CDD6-4A9F-AEB3-537A3C58B2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38248767"/>
        <c:axId val="1438249247"/>
      </c:lineChart>
      <c:catAx>
        <c:axId val="14382487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38249247"/>
        <c:crosses val="autoZero"/>
        <c:auto val="1"/>
        <c:lblAlgn val="ctr"/>
        <c:lblOffset val="100"/>
        <c:noMultiLvlLbl val="0"/>
      </c:catAx>
      <c:valAx>
        <c:axId val="14382492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Pt per FU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3824876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3153093772960239"/>
          <c:y val="0.58783684004689374"/>
          <c:w val="0.83069952127063418"/>
          <c:h val="0.3938635236646657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445934</xdr:colOff>
      <xdr:row>3</xdr:row>
      <xdr:rowOff>62616</xdr:rowOff>
    </xdr:from>
    <xdr:to>
      <xdr:col>18</xdr:col>
      <xdr:colOff>571371</xdr:colOff>
      <xdr:row>28</xdr:row>
      <xdr:rowOff>96333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6A11E68-072C-468F-3B9E-F09144DBD5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39757</xdr:colOff>
      <xdr:row>30</xdr:row>
      <xdr:rowOff>178904</xdr:rowOff>
    </xdr:from>
    <xdr:to>
      <xdr:col>18</xdr:col>
      <xdr:colOff>79513</xdr:colOff>
      <xdr:row>54</xdr:row>
      <xdr:rowOff>39757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E1277BCA-8C24-4C1D-950B-38542901486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56</xdr:row>
      <xdr:rowOff>0</xdr:rowOff>
    </xdr:from>
    <xdr:to>
      <xdr:col>18</xdr:col>
      <xdr:colOff>39756</xdr:colOff>
      <xdr:row>79</xdr:row>
      <xdr:rowOff>46383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6AC2FD75-522D-4518-BCC4-2318FF18D2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0</xdr:colOff>
      <xdr:row>81</xdr:row>
      <xdr:rowOff>0</xdr:rowOff>
    </xdr:from>
    <xdr:to>
      <xdr:col>18</xdr:col>
      <xdr:colOff>39756</xdr:colOff>
      <xdr:row>104</xdr:row>
      <xdr:rowOff>46383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1F2098F-8B55-41DE-9EF1-48EED4F332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929639</xdr:colOff>
      <xdr:row>108</xdr:row>
      <xdr:rowOff>182879</xdr:rowOff>
    </xdr:from>
    <xdr:to>
      <xdr:col>17</xdr:col>
      <xdr:colOff>163074</xdr:colOff>
      <xdr:row>131</xdr:row>
      <xdr:rowOff>99964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16618EA-8EAB-4FC4-9B9C-795FCE37EB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13252</xdr:colOff>
      <xdr:row>140</xdr:row>
      <xdr:rowOff>0</xdr:rowOff>
    </xdr:from>
    <xdr:to>
      <xdr:col>18</xdr:col>
      <xdr:colOff>53008</xdr:colOff>
      <xdr:row>163</xdr:row>
      <xdr:rowOff>46383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BEDDAB6-28C3-42F9-AE03-EE8511B3E8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8"/>
  <sheetViews>
    <sheetView tabSelected="1" topLeftCell="W1" workbookViewId="0">
      <selection activeCell="AG12" sqref="AG12"/>
    </sheetView>
  </sheetViews>
  <sheetFormatPr defaultColWidth="8.88671875" defaultRowHeight="14.4" x14ac:dyDescent="0.3"/>
  <sheetData>
    <row r="1" spans="1:33" x14ac:dyDescent="0.3"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3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3" t="s">
        <v>16</v>
      </c>
      <c r="S1" s="5" t="s">
        <v>17</v>
      </c>
      <c r="T1" s="1" t="s">
        <v>18</v>
      </c>
      <c r="U1" s="1" t="s">
        <v>19</v>
      </c>
      <c r="V1" s="1" t="s">
        <v>20</v>
      </c>
      <c r="W1" s="1" t="s">
        <v>21</v>
      </c>
      <c r="X1" s="1" t="s">
        <v>22</v>
      </c>
      <c r="Y1" s="1" t="s">
        <v>23</v>
      </c>
      <c r="Z1" s="1" t="s">
        <v>24</v>
      </c>
      <c r="AA1" s="1" t="s">
        <v>25</v>
      </c>
      <c r="AB1" s="8" t="s">
        <v>26</v>
      </c>
      <c r="AC1" s="1" t="s">
        <v>27</v>
      </c>
      <c r="AD1" s="1" t="s">
        <v>28</v>
      </c>
      <c r="AE1" s="7" t="s">
        <v>29</v>
      </c>
      <c r="AF1" s="1" t="s">
        <v>30</v>
      </c>
      <c r="AG1" s="6" t="s">
        <v>31</v>
      </c>
    </row>
    <row r="2" spans="1:33" x14ac:dyDescent="0.3">
      <c r="A2" s="1">
        <v>0</v>
      </c>
      <c r="B2" t="s">
        <v>32</v>
      </c>
      <c r="C2">
        <v>26</v>
      </c>
      <c r="D2" t="s">
        <v>2</v>
      </c>
      <c r="E2" t="s">
        <v>33</v>
      </c>
      <c r="F2" t="s">
        <v>34</v>
      </c>
      <c r="G2" t="s">
        <v>35</v>
      </c>
      <c r="H2" t="s">
        <v>36</v>
      </c>
      <c r="I2" s="4">
        <v>0.80722466772361967</v>
      </c>
      <c r="J2">
        <v>2.7828574633640998E-3</v>
      </c>
      <c r="K2">
        <v>1.019237562413449E-3</v>
      </c>
      <c r="L2">
        <v>0.79616970751595662</v>
      </c>
      <c r="M2">
        <v>1.0035722645249519E-2</v>
      </c>
      <c r="N2">
        <v>5.0311649686852871</v>
      </c>
      <c r="O2">
        <v>4.723548412888384</v>
      </c>
      <c r="P2">
        <v>0.30761655579690278</v>
      </c>
      <c r="Q2">
        <v>10.781811768201489</v>
      </c>
      <c r="R2">
        <v>2.2166733121300921E-4</v>
      </c>
      <c r="S2">
        <v>1.2247792451724449E-3</v>
      </c>
      <c r="T2">
        <v>1.2495388110896941E-2</v>
      </c>
      <c r="U2">
        <v>7.1260650191358588E-10</v>
      </c>
      <c r="V2">
        <v>1.5551882763276039E-10</v>
      </c>
      <c r="W2">
        <v>5.5708767428082547E-10</v>
      </c>
      <c r="X2">
        <v>3.1771391583309679E-9</v>
      </c>
      <c r="Y2">
        <v>2.93612895008385E-9</v>
      </c>
      <c r="Z2">
        <v>2.4101020824711731E-10</v>
      </c>
      <c r="AA2">
        <v>4.0039046141114613E-3</v>
      </c>
      <c r="AB2">
        <v>1766.9533618842811</v>
      </c>
      <c r="AC2">
        <v>-1.3690852190994781E-6</v>
      </c>
      <c r="AD2">
        <v>1.7725018560106231E-8</v>
      </c>
      <c r="AE2">
        <v>2.7484628541002741E-8</v>
      </c>
      <c r="AF2">
        <v>6.9252539769925122E-3</v>
      </c>
      <c r="AG2">
        <v>5.3394221668126823E-2</v>
      </c>
    </row>
    <row r="3" spans="1:33" x14ac:dyDescent="0.3">
      <c r="A3" s="1">
        <v>1</v>
      </c>
      <c r="B3" t="s">
        <v>37</v>
      </c>
      <c r="C3">
        <v>26</v>
      </c>
      <c r="D3" t="s">
        <v>38</v>
      </c>
      <c r="E3" t="s">
        <v>39</v>
      </c>
      <c r="F3" t="s">
        <v>40</v>
      </c>
      <c r="G3" t="s">
        <v>35</v>
      </c>
      <c r="H3" t="s">
        <v>36</v>
      </c>
      <c r="I3" s="4">
        <v>5.2771974634666687E-2</v>
      </c>
      <c r="J3">
        <v>6.0145465802649762E-4</v>
      </c>
      <c r="K3">
        <v>1.356780086698121E-3</v>
      </c>
      <c r="L3">
        <v>5.1113628079840483E-2</v>
      </c>
      <c r="M3">
        <v>3.0156646812809631E-4</v>
      </c>
      <c r="N3">
        <v>0.34067500985713339</v>
      </c>
      <c r="O3">
        <v>0.27778351953175368</v>
      </c>
      <c r="P3">
        <v>6.289149032537969E-2</v>
      </c>
      <c r="Q3">
        <v>0.71489443070682424</v>
      </c>
      <c r="R3">
        <v>1.277588449372732E-5</v>
      </c>
      <c r="S3">
        <v>2.4695042495253021E-4</v>
      </c>
      <c r="T3">
        <v>2.9264122018295988E-3</v>
      </c>
      <c r="U3">
        <v>1.19758620659837E-10</v>
      </c>
      <c r="V3">
        <v>4.2016902981217872E-11</v>
      </c>
      <c r="W3">
        <v>7.7741717678619114E-11</v>
      </c>
      <c r="X3">
        <v>2.4532217163049471E-9</v>
      </c>
      <c r="Y3">
        <v>2.387900443145015E-9</v>
      </c>
      <c r="Z3">
        <v>6.5321273159931977E-11</v>
      </c>
      <c r="AA3">
        <v>2.04374386274424E-3</v>
      </c>
      <c r="AB3">
        <v>16.165411170718301</v>
      </c>
      <c r="AC3">
        <v>8.5901824486445711E-7</v>
      </c>
      <c r="AD3">
        <v>1.7957319499263741E-9</v>
      </c>
      <c r="AE3">
        <v>6.5830861178734964E-8</v>
      </c>
      <c r="AF3">
        <v>8.7739423658655903E-4</v>
      </c>
      <c r="AG3">
        <v>2.4132158213361621E-2</v>
      </c>
    </row>
    <row r="4" spans="1:33" x14ac:dyDescent="0.3">
      <c r="A4" s="1">
        <v>2</v>
      </c>
      <c r="B4" t="s">
        <v>41</v>
      </c>
      <c r="C4">
        <v>24.8</v>
      </c>
      <c r="D4" t="s">
        <v>38</v>
      </c>
      <c r="E4" t="s">
        <v>42</v>
      </c>
      <c r="F4" t="s">
        <v>43</v>
      </c>
      <c r="G4" t="s">
        <v>35</v>
      </c>
      <c r="H4" t="s">
        <v>36</v>
      </c>
      <c r="I4" s="4">
        <v>2.0878101994763789E-4</v>
      </c>
      <c r="J4">
        <v>1.213435924687417E-6</v>
      </c>
      <c r="K4">
        <v>2.8976042199782092E-7</v>
      </c>
      <c r="L4">
        <v>2.0818204586546299E-4</v>
      </c>
      <c r="M4">
        <v>3.0921366017700838E-7</v>
      </c>
      <c r="N4">
        <v>8.8386442669832082E-4</v>
      </c>
      <c r="O4">
        <v>5.7474207412742874E-4</v>
      </c>
      <c r="P4">
        <v>3.0912235257089202E-4</v>
      </c>
      <c r="Q4">
        <v>3.1686521460109768E-3</v>
      </c>
      <c r="R4">
        <v>3.2408560287718009E-8</v>
      </c>
      <c r="S4">
        <v>3.3850001000004098E-7</v>
      </c>
      <c r="T4">
        <v>5.0652180852381726E-6</v>
      </c>
      <c r="U4">
        <v>3.4980664158812851E-13</v>
      </c>
      <c r="V4">
        <v>1.4237990594748251E-13</v>
      </c>
      <c r="W4">
        <v>2.074267356406459E-13</v>
      </c>
      <c r="X4">
        <v>6.1594723883862093E-12</v>
      </c>
      <c r="Y4">
        <v>5.890992219825727E-12</v>
      </c>
      <c r="Z4">
        <v>2.6848016856048242E-13</v>
      </c>
      <c r="AA4">
        <v>7.2493090976829581E-6</v>
      </c>
      <c r="AB4">
        <v>3.277221678024498E-2</v>
      </c>
      <c r="AC4">
        <v>5.9743721269090817E-9</v>
      </c>
      <c r="AD4">
        <v>1.042675353984107E-11</v>
      </c>
      <c r="AE4">
        <v>1.5238833445962419E-11</v>
      </c>
      <c r="AF4">
        <v>1.102264272522837E-6</v>
      </c>
      <c r="AG4">
        <v>1.6021527303716959E-2</v>
      </c>
    </row>
    <row r="5" spans="1:33" x14ac:dyDescent="0.3">
      <c r="A5" s="1">
        <v>3</v>
      </c>
      <c r="B5" t="s">
        <v>44</v>
      </c>
      <c r="C5">
        <v>24.64</v>
      </c>
      <c r="D5" t="s">
        <v>38</v>
      </c>
      <c r="E5" t="s">
        <v>45</v>
      </c>
      <c r="F5" t="s">
        <v>46</v>
      </c>
      <c r="G5" t="s">
        <v>35</v>
      </c>
      <c r="H5" t="s">
        <v>36</v>
      </c>
      <c r="I5" s="4">
        <v>-0.62689697374171172</v>
      </c>
      <c r="J5">
        <v>5.241782738218645</v>
      </c>
      <c r="K5">
        <v>-6.8667592729680926E-3</v>
      </c>
      <c r="L5">
        <v>-0.62312047435603468</v>
      </c>
      <c r="M5">
        <v>3.0902598872910832E-3</v>
      </c>
      <c r="N5">
        <v>-145.19804035270059</v>
      </c>
      <c r="O5">
        <v>-146.2410082838397</v>
      </c>
      <c r="P5">
        <v>1.0429679311391249</v>
      </c>
      <c r="Q5">
        <v>90.987327358434186</v>
      </c>
      <c r="R5">
        <v>-1.4550497345858671E-2</v>
      </c>
      <c r="S5">
        <v>-9.225238777611779E-3</v>
      </c>
      <c r="T5">
        <v>-7.4082319890189915E-2</v>
      </c>
      <c r="U5">
        <v>-7.9305909034545256E-8</v>
      </c>
      <c r="V5">
        <v>-7.891557079356912E-8</v>
      </c>
      <c r="W5">
        <v>-3.903382409761488E-10</v>
      </c>
      <c r="X5">
        <v>-4.7319402794439881E-6</v>
      </c>
      <c r="Y5">
        <v>-4.4269894421815579E-6</v>
      </c>
      <c r="Z5">
        <v>-3.0495083726243051E-7</v>
      </c>
      <c r="AA5">
        <v>0.79146567292148806</v>
      </c>
      <c r="AB5">
        <v>-253.84570170282359</v>
      </c>
      <c r="AC5">
        <v>-9.1480441999467112E-3</v>
      </c>
      <c r="AD5">
        <v>2.0763703903858E-7</v>
      </c>
      <c r="AE5">
        <v>3.8018131032019682E-6</v>
      </c>
      <c r="AF5">
        <v>0.29879627847670343</v>
      </c>
      <c r="AG5">
        <v>4.3977912255428313</v>
      </c>
    </row>
    <row r="6" spans="1:33" x14ac:dyDescent="0.3">
      <c r="A6" s="1">
        <v>4</v>
      </c>
      <c r="B6" t="s">
        <v>47</v>
      </c>
      <c r="C6">
        <v>7.31</v>
      </c>
      <c r="D6" t="s">
        <v>38</v>
      </c>
      <c r="E6" t="s">
        <v>48</v>
      </c>
      <c r="F6" t="s">
        <v>49</v>
      </c>
      <c r="G6" t="s">
        <v>35</v>
      </c>
      <c r="H6" t="s">
        <v>36</v>
      </c>
      <c r="I6" s="4">
        <v>3.0414766400104081</v>
      </c>
      <c r="J6">
        <v>1.473009980445524E-2</v>
      </c>
      <c r="K6">
        <v>2.3952400242746859E-4</v>
      </c>
      <c r="L6">
        <v>3.0404435165636809</v>
      </c>
      <c r="M6">
        <v>7.9359944430023406E-4</v>
      </c>
      <c r="N6">
        <v>25.709617001057879</v>
      </c>
      <c r="O6">
        <v>25.195134794688141</v>
      </c>
      <c r="P6">
        <v>0.51448220636973807</v>
      </c>
      <c r="Q6">
        <v>41.572402993883507</v>
      </c>
      <c r="R6">
        <v>4.2320733507444789E-4</v>
      </c>
      <c r="S6">
        <v>2.7741776887731289E-3</v>
      </c>
      <c r="T6">
        <v>3.2216028194638577E-2</v>
      </c>
      <c r="U6">
        <v>1.2311500949917209E-9</v>
      </c>
      <c r="V6">
        <v>6.2167508968375636E-10</v>
      </c>
      <c r="W6">
        <v>6.0947500530796496E-10</v>
      </c>
      <c r="X6">
        <v>4.0092801717787512E-8</v>
      </c>
      <c r="Y6">
        <v>3.8801713032133403E-8</v>
      </c>
      <c r="Z6">
        <v>1.2910886856541139E-9</v>
      </c>
      <c r="AA6">
        <v>0.10140526720345761</v>
      </c>
      <c r="AB6">
        <v>42.051680312179307</v>
      </c>
      <c r="AC6">
        <v>2.497879400241569E-5</v>
      </c>
      <c r="AD6">
        <v>1.4143213435503349E-5</v>
      </c>
      <c r="AE6">
        <v>2.2042681852596481E-7</v>
      </c>
      <c r="AF6">
        <v>1.101981832993224E-2</v>
      </c>
      <c r="AG6">
        <v>0.1914795914226303</v>
      </c>
    </row>
    <row r="7" spans="1:33" x14ac:dyDescent="0.3">
      <c r="A7" s="1">
        <v>5</v>
      </c>
      <c r="B7" t="s">
        <v>50</v>
      </c>
      <c r="C7">
        <v>-104.762</v>
      </c>
      <c r="D7" t="s">
        <v>51</v>
      </c>
      <c r="E7" t="s">
        <v>52</v>
      </c>
      <c r="F7" t="s">
        <v>53</v>
      </c>
      <c r="G7" t="s">
        <v>35</v>
      </c>
      <c r="H7" t="s">
        <v>36</v>
      </c>
      <c r="I7" s="4">
        <v>-3.1009577643875419</v>
      </c>
      <c r="J7">
        <v>-6.5858307701919337E-3</v>
      </c>
      <c r="K7">
        <v>-1.597657472776271E-3</v>
      </c>
      <c r="L7">
        <v>-3.0979945239872939</v>
      </c>
      <c r="M7">
        <v>-1.3655829274712571E-3</v>
      </c>
      <c r="N7">
        <v>-5.8213449095072551</v>
      </c>
      <c r="O7">
        <v>-4.4145517469776392</v>
      </c>
      <c r="P7">
        <v>-1.4067931625296159</v>
      </c>
      <c r="Q7">
        <v>-35.583709427097673</v>
      </c>
      <c r="R7">
        <v>-2.6717050905438258E-4</v>
      </c>
      <c r="S7">
        <v>-1.36126192622817E-3</v>
      </c>
      <c r="T7">
        <v>-1.6958060303293498E-2</v>
      </c>
      <c r="U7">
        <v>-2.00628924490611E-9</v>
      </c>
      <c r="V7">
        <v>-9.7519302329553143E-10</v>
      </c>
      <c r="W7">
        <v>-1.0310962216105779E-9</v>
      </c>
      <c r="X7">
        <v>-7.0882668236995584E-8</v>
      </c>
      <c r="Y7">
        <v>-6.592606219632992E-8</v>
      </c>
      <c r="Z7">
        <v>-4.9566060406656774E-9</v>
      </c>
      <c r="AA7">
        <v>-5.8901564896350241E-3</v>
      </c>
      <c r="AB7">
        <v>-41.249164342352969</v>
      </c>
      <c r="AC7">
        <v>-1.1986275292379501E-4</v>
      </c>
      <c r="AD7">
        <v>-8.3557340356950702E-7</v>
      </c>
      <c r="AE7">
        <v>-4.5556862165261943E-8</v>
      </c>
      <c r="AF7">
        <v>-6.6379833660776639E-3</v>
      </c>
      <c r="AG7">
        <v>-2.9806191679319398</v>
      </c>
    </row>
    <row r="8" spans="1:33" x14ac:dyDescent="0.3">
      <c r="A8" s="1">
        <v>6</v>
      </c>
      <c r="B8" t="s">
        <v>54</v>
      </c>
      <c r="C8">
        <v>15.33</v>
      </c>
      <c r="D8" t="s">
        <v>55</v>
      </c>
      <c r="E8" t="s">
        <v>56</v>
      </c>
      <c r="F8" t="s">
        <v>57</v>
      </c>
      <c r="G8" t="s">
        <v>35</v>
      </c>
      <c r="H8" t="s">
        <v>36</v>
      </c>
      <c r="I8" s="4">
        <v>1.6432724206849969</v>
      </c>
      <c r="J8">
        <v>3.7145305434715201E-3</v>
      </c>
      <c r="K8">
        <v>0.31155750022222201</v>
      </c>
      <c r="L8">
        <v>1.3316637328879111</v>
      </c>
      <c r="M8">
        <v>5.118757486467396E-5</v>
      </c>
      <c r="N8">
        <v>4.9298632476216451</v>
      </c>
      <c r="O8">
        <v>4.7002339875875094</v>
      </c>
      <c r="P8">
        <v>0.22962926003413511</v>
      </c>
      <c r="Q8">
        <v>21.000659914519211</v>
      </c>
      <c r="R8">
        <v>1.099126914076885E-4</v>
      </c>
      <c r="S8">
        <v>5.0919565258167982E-4</v>
      </c>
      <c r="T8">
        <v>4.85654849159926E-3</v>
      </c>
      <c r="U8">
        <v>4.3656593966491191E-10</v>
      </c>
      <c r="V8">
        <v>2.0228908006506731E-10</v>
      </c>
      <c r="W8">
        <v>2.3427685959984452E-10</v>
      </c>
      <c r="X8">
        <v>9.8902963167372301E-9</v>
      </c>
      <c r="Y8">
        <v>8.2586916992230068E-9</v>
      </c>
      <c r="Z8">
        <v>1.631604617514224E-9</v>
      </c>
      <c r="AA8">
        <v>-3.3981368855113443E-2</v>
      </c>
      <c r="AB8">
        <v>-9.3358896536831271</v>
      </c>
      <c r="AC8">
        <v>1.1007290070775999E-5</v>
      </c>
      <c r="AD8">
        <v>4.5679824228736383E-8</v>
      </c>
      <c r="AE8">
        <v>2.1059414530233261E-8</v>
      </c>
      <c r="AF8">
        <v>7.495531670716496E-3</v>
      </c>
      <c r="AG8">
        <v>0.1328109845451062</v>
      </c>
    </row>
    <row r="9" spans="1:33" x14ac:dyDescent="0.3">
      <c r="A9" s="1">
        <v>7</v>
      </c>
      <c r="B9" t="s">
        <v>58</v>
      </c>
      <c r="C9">
        <v>-85.855999999999995</v>
      </c>
      <c r="D9" t="s">
        <v>59</v>
      </c>
      <c r="E9" t="s">
        <v>60</v>
      </c>
      <c r="F9" t="s">
        <v>61</v>
      </c>
      <c r="G9" t="s">
        <v>62</v>
      </c>
      <c r="H9" t="s">
        <v>36</v>
      </c>
      <c r="I9" s="4">
        <v>-7.1019215813094467</v>
      </c>
      <c r="J9">
        <v>-4.1292303449577523E-2</v>
      </c>
      <c r="K9">
        <v>-1.022623814505599E-2</v>
      </c>
      <c r="L9">
        <v>-7.0809129595792486</v>
      </c>
      <c r="M9">
        <v>-1.078238358514077E-2</v>
      </c>
      <c r="N9">
        <v>-20.715116610330611</v>
      </c>
      <c r="O9">
        <v>-19.61150975457825</v>
      </c>
      <c r="P9">
        <v>-1.1036068557523531</v>
      </c>
      <c r="Q9">
        <v>-112.1112530851063</v>
      </c>
      <c r="R9">
        <v>-1.0711662204278809E-3</v>
      </c>
      <c r="S9">
        <v>-1.191625286416466E-2</v>
      </c>
      <c r="T9">
        <v>-0.1789455553642112</v>
      </c>
      <c r="U9">
        <v>-1.133109432444354E-8</v>
      </c>
      <c r="V9">
        <v>-4.7065674131078082E-9</v>
      </c>
      <c r="W9">
        <v>-6.6245269113357273E-9</v>
      </c>
      <c r="X9">
        <v>-1.9508907683689271E-7</v>
      </c>
      <c r="Y9">
        <v>-1.8733001637652621E-7</v>
      </c>
      <c r="Z9">
        <v>-7.7590604603664578E-9</v>
      </c>
      <c r="AA9">
        <v>-0.25980065315717232</v>
      </c>
      <c r="AB9">
        <v>-1172.347164298094</v>
      </c>
      <c r="AC9">
        <v>-1.646975265377828E-4</v>
      </c>
      <c r="AD9">
        <v>-3.3961213332129618E-7</v>
      </c>
      <c r="AE9">
        <v>-5.3521034534242558E-7</v>
      </c>
      <c r="AF9">
        <v>-3.8553256463619671E-2</v>
      </c>
      <c r="AG9">
        <v>-1.5361448455183779</v>
      </c>
    </row>
    <row r="10" spans="1:33" x14ac:dyDescent="0.3">
      <c r="A10" s="1">
        <v>8</v>
      </c>
      <c r="B10" t="s">
        <v>63</v>
      </c>
      <c r="C10">
        <v>0.38</v>
      </c>
      <c r="D10" t="s">
        <v>38</v>
      </c>
      <c r="E10" t="s">
        <v>64</v>
      </c>
      <c r="F10" t="s">
        <v>65</v>
      </c>
      <c r="G10" t="s">
        <v>35</v>
      </c>
      <c r="H10" t="s">
        <v>36</v>
      </c>
      <c r="I10" s="4">
        <v>4.0733432476209988E-2</v>
      </c>
      <c r="J10">
        <v>9.2075773419385368E-5</v>
      </c>
      <c r="K10">
        <v>7.722886502573017E-3</v>
      </c>
      <c r="L10">
        <v>3.3009277136164777E-2</v>
      </c>
      <c r="M10">
        <v>1.2688374721885731E-6</v>
      </c>
      <c r="N10">
        <v>0.1222014373187362</v>
      </c>
      <c r="O10">
        <v>0.1165093878201731</v>
      </c>
      <c r="P10">
        <v>5.6920494985630626E-3</v>
      </c>
      <c r="Q10">
        <v>0.52056430316485991</v>
      </c>
      <c r="R10">
        <v>2.724515507822676E-6</v>
      </c>
      <c r="S10">
        <v>1.2621940507569381E-5</v>
      </c>
      <c r="T10">
        <v>1.203841113377509E-4</v>
      </c>
      <c r="U10">
        <v>1.082159537329853E-11</v>
      </c>
      <c r="V10">
        <v>5.0143411888275026E-12</v>
      </c>
      <c r="W10">
        <v>5.8072541844710341E-12</v>
      </c>
      <c r="X10">
        <v>2.4516063929289951E-10</v>
      </c>
      <c r="Y10">
        <v>2.047164282912423E-10</v>
      </c>
      <c r="Z10">
        <v>4.0444211001657197E-11</v>
      </c>
      <c r="AA10">
        <v>-8.4233008251422827E-4</v>
      </c>
      <c r="AB10">
        <v>-0.23141800837570731</v>
      </c>
      <c r="AC10">
        <v>2.7284867755348238E-7</v>
      </c>
      <c r="AD10">
        <v>1.1323113637909101E-9</v>
      </c>
      <c r="AE10">
        <v>5.2202071242587432E-10</v>
      </c>
      <c r="AF10">
        <v>1.857992194959081E-4</v>
      </c>
      <c r="AG10">
        <v>3.2921183383653242E-3</v>
      </c>
    </row>
    <row r="11" spans="1:33" x14ac:dyDescent="0.3">
      <c r="A11" s="1">
        <v>9</v>
      </c>
      <c r="B11" t="s">
        <v>66</v>
      </c>
      <c r="C11">
        <v>0</v>
      </c>
      <c r="D11" t="s">
        <v>38</v>
      </c>
      <c r="E11" t="s">
        <v>67</v>
      </c>
      <c r="F11" t="s">
        <v>68</v>
      </c>
      <c r="G11" t="s">
        <v>62</v>
      </c>
      <c r="H11" t="s">
        <v>36</v>
      </c>
      <c r="I11" s="4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>
        <v>0</v>
      </c>
      <c r="AF11">
        <v>0</v>
      </c>
      <c r="AG11">
        <v>0</v>
      </c>
    </row>
    <row r="12" spans="1:33" x14ac:dyDescent="0.3">
      <c r="A12" s="1">
        <v>10</v>
      </c>
      <c r="B12" t="s">
        <v>69</v>
      </c>
      <c r="C12">
        <v>0</v>
      </c>
      <c r="D12" t="s">
        <v>38</v>
      </c>
      <c r="E12" t="s">
        <v>70</v>
      </c>
      <c r="F12" t="s">
        <v>71</v>
      </c>
      <c r="G12" t="s">
        <v>35</v>
      </c>
      <c r="H12" t="s">
        <v>36</v>
      </c>
      <c r="I12" s="4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0</v>
      </c>
    </row>
    <row r="13" spans="1:33" x14ac:dyDescent="0.3">
      <c r="A13" s="1">
        <v>11</v>
      </c>
      <c r="B13" t="s">
        <v>72</v>
      </c>
      <c r="C13">
        <v>0</v>
      </c>
      <c r="D13" t="s">
        <v>38</v>
      </c>
      <c r="E13" t="s">
        <v>73</v>
      </c>
      <c r="F13" t="s">
        <v>74</v>
      </c>
      <c r="G13" t="s">
        <v>35</v>
      </c>
      <c r="H13" t="s">
        <v>75</v>
      </c>
      <c r="I13" s="4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0</v>
      </c>
      <c r="AE13">
        <v>0</v>
      </c>
      <c r="AF13">
        <v>0</v>
      </c>
      <c r="AG13">
        <v>0</v>
      </c>
    </row>
    <row r="14" spans="1:33" x14ac:dyDescent="0.3">
      <c r="A14" s="1">
        <v>12</v>
      </c>
      <c r="B14" t="s">
        <v>76</v>
      </c>
      <c r="C14">
        <v>0</v>
      </c>
      <c r="D14" t="s">
        <v>38</v>
      </c>
      <c r="E14" t="s">
        <v>77</v>
      </c>
      <c r="F14" t="s">
        <v>78</v>
      </c>
      <c r="G14" t="s">
        <v>35</v>
      </c>
      <c r="H14" t="s">
        <v>75</v>
      </c>
      <c r="I14" s="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0</v>
      </c>
      <c r="AE14">
        <v>0</v>
      </c>
      <c r="AF14">
        <v>0</v>
      </c>
      <c r="AG14">
        <v>0</v>
      </c>
    </row>
    <row r="15" spans="1:33" x14ac:dyDescent="0.3">
      <c r="A15" s="1">
        <v>13</v>
      </c>
      <c r="B15" t="s">
        <v>79</v>
      </c>
      <c r="C15">
        <v>0</v>
      </c>
      <c r="D15" t="s">
        <v>38</v>
      </c>
      <c r="E15" t="s">
        <v>80</v>
      </c>
      <c r="F15" t="s">
        <v>81</v>
      </c>
      <c r="G15" t="s">
        <v>35</v>
      </c>
      <c r="H15" t="s">
        <v>75</v>
      </c>
      <c r="I15" s="4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</row>
    <row r="16" spans="1:33" x14ac:dyDescent="0.3">
      <c r="A16" s="1">
        <v>14</v>
      </c>
      <c r="B16" t="s">
        <v>82</v>
      </c>
      <c r="C16">
        <v>0</v>
      </c>
      <c r="D16" t="s">
        <v>38</v>
      </c>
      <c r="E16" t="s">
        <v>83</v>
      </c>
      <c r="F16" t="s">
        <v>84</v>
      </c>
      <c r="G16" t="s">
        <v>85</v>
      </c>
      <c r="H16" t="s">
        <v>75</v>
      </c>
      <c r="I16" s="4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0</v>
      </c>
      <c r="AE16">
        <v>0</v>
      </c>
      <c r="AF16">
        <v>0</v>
      </c>
      <c r="AG16">
        <v>0</v>
      </c>
    </row>
    <row r="17" spans="1:33" x14ac:dyDescent="0.3">
      <c r="A17" s="1">
        <v>15</v>
      </c>
      <c r="B17" t="s">
        <v>86</v>
      </c>
      <c r="C17">
        <v>0</v>
      </c>
      <c r="D17" t="s">
        <v>38</v>
      </c>
      <c r="E17" t="s">
        <v>87</v>
      </c>
      <c r="F17" t="s">
        <v>88</v>
      </c>
      <c r="G17" t="s">
        <v>35</v>
      </c>
      <c r="H17" t="s">
        <v>75</v>
      </c>
      <c r="I17" s="4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>
        <v>0</v>
      </c>
      <c r="AF17">
        <v>0</v>
      </c>
      <c r="AG17">
        <v>0</v>
      </c>
    </row>
    <row r="18" spans="1:33" x14ac:dyDescent="0.3">
      <c r="A18" s="1">
        <v>16</v>
      </c>
      <c r="B18" t="s">
        <v>89</v>
      </c>
      <c r="C18">
        <v>0</v>
      </c>
      <c r="D18" t="s">
        <v>90</v>
      </c>
      <c r="E18" t="s">
        <v>91</v>
      </c>
      <c r="F18" t="s">
        <v>92</v>
      </c>
      <c r="G18" t="s">
        <v>35</v>
      </c>
      <c r="H18" t="s">
        <v>75</v>
      </c>
      <c r="I18" s="4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>
        <v>0</v>
      </c>
      <c r="AF18">
        <v>0</v>
      </c>
      <c r="AG18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58B3B2-CB7C-456E-9C58-24A449389DDF}">
  <dimension ref="A1:AG18"/>
  <sheetViews>
    <sheetView topLeftCell="S1" workbookViewId="0">
      <selection activeCell="AB2" sqref="AB2:AB18"/>
    </sheetView>
  </sheetViews>
  <sheetFormatPr defaultColWidth="11.5546875" defaultRowHeight="14.4" x14ac:dyDescent="0.3"/>
  <sheetData>
    <row r="1" spans="1:33" x14ac:dyDescent="0.3"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3" t="s">
        <v>16</v>
      </c>
      <c r="S1" s="1" t="s">
        <v>17</v>
      </c>
      <c r="T1" s="1" t="s">
        <v>18</v>
      </c>
      <c r="U1" s="1" t="s">
        <v>19</v>
      </c>
      <c r="V1" s="1" t="s">
        <v>20</v>
      </c>
      <c r="W1" s="1" t="s">
        <v>21</v>
      </c>
      <c r="X1" s="1" t="s">
        <v>22</v>
      </c>
      <c r="Y1" s="1" t="s">
        <v>23</v>
      </c>
      <c r="Z1" s="1" t="s">
        <v>24</v>
      </c>
      <c r="AA1" s="1" t="s">
        <v>25</v>
      </c>
      <c r="AB1" s="1" t="s">
        <v>26</v>
      </c>
      <c r="AC1" s="1" t="s">
        <v>27</v>
      </c>
      <c r="AD1" s="1" t="s">
        <v>28</v>
      </c>
      <c r="AE1" s="1" t="s">
        <v>29</v>
      </c>
      <c r="AF1" s="1" t="s">
        <v>30</v>
      </c>
      <c r="AG1" s="1" t="s">
        <v>31</v>
      </c>
    </row>
    <row r="2" spans="1:33" x14ac:dyDescent="0.3">
      <c r="A2" s="1">
        <v>0</v>
      </c>
      <c r="B2" t="s">
        <v>32</v>
      </c>
      <c r="C2">
        <v>0</v>
      </c>
      <c r="D2" t="s">
        <v>2</v>
      </c>
      <c r="E2" t="s">
        <v>33</v>
      </c>
      <c r="F2" t="s">
        <v>34</v>
      </c>
      <c r="G2" t="s">
        <v>35</v>
      </c>
      <c r="H2" t="s">
        <v>36</v>
      </c>
      <c r="I2">
        <v>0</v>
      </c>
      <c r="J2">
        <v>0</v>
      </c>
      <c r="K2">
        <v>0</v>
      </c>
      <c r="L2">
        <v>0</v>
      </c>
      <c r="M2">
        <v>0</v>
      </c>
      <c r="N2">
        <v>0</v>
      </c>
      <c r="O2">
        <v>0</v>
      </c>
      <c r="P2">
        <v>0</v>
      </c>
      <c r="Q2">
        <v>0</v>
      </c>
      <c r="R2">
        <v>0</v>
      </c>
      <c r="S2">
        <v>0</v>
      </c>
      <c r="T2">
        <v>0</v>
      </c>
      <c r="U2">
        <v>0</v>
      </c>
      <c r="V2">
        <v>0</v>
      </c>
      <c r="W2">
        <v>0</v>
      </c>
      <c r="X2">
        <v>0</v>
      </c>
      <c r="Y2">
        <v>0</v>
      </c>
      <c r="Z2">
        <v>0</v>
      </c>
      <c r="AA2">
        <v>0</v>
      </c>
      <c r="AB2">
        <v>0</v>
      </c>
      <c r="AC2">
        <v>0</v>
      </c>
      <c r="AD2">
        <v>0</v>
      </c>
      <c r="AE2">
        <v>0</v>
      </c>
      <c r="AF2">
        <v>0</v>
      </c>
      <c r="AG2">
        <v>0</v>
      </c>
    </row>
    <row r="3" spans="1:33" x14ac:dyDescent="0.3">
      <c r="A3" s="1">
        <v>1</v>
      </c>
      <c r="B3" t="s">
        <v>37</v>
      </c>
      <c r="C3">
        <v>0</v>
      </c>
      <c r="D3" t="s">
        <v>38</v>
      </c>
      <c r="E3" t="s">
        <v>39</v>
      </c>
      <c r="F3" t="s">
        <v>40</v>
      </c>
      <c r="G3" t="s">
        <v>35</v>
      </c>
      <c r="H3" t="s">
        <v>36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>
        <v>0</v>
      </c>
      <c r="V3">
        <v>0</v>
      </c>
      <c r="W3">
        <v>0</v>
      </c>
      <c r="X3">
        <v>0</v>
      </c>
      <c r="Y3">
        <v>0</v>
      </c>
      <c r="Z3">
        <v>0</v>
      </c>
      <c r="AA3">
        <v>0</v>
      </c>
      <c r="AB3">
        <v>0</v>
      </c>
      <c r="AC3">
        <v>0</v>
      </c>
      <c r="AD3">
        <v>0</v>
      </c>
      <c r="AE3">
        <v>0</v>
      </c>
      <c r="AF3">
        <v>0</v>
      </c>
      <c r="AG3">
        <v>0</v>
      </c>
    </row>
    <row r="4" spans="1:33" x14ac:dyDescent="0.3">
      <c r="A4" s="1">
        <v>2</v>
      </c>
      <c r="B4" t="s">
        <v>41</v>
      </c>
      <c r="C4">
        <v>24.79</v>
      </c>
      <c r="D4" t="s">
        <v>38</v>
      </c>
      <c r="E4" t="s">
        <v>42</v>
      </c>
      <c r="F4" t="s">
        <v>43</v>
      </c>
      <c r="G4" t="s">
        <v>35</v>
      </c>
      <c r="H4" t="s">
        <v>36</v>
      </c>
      <c r="I4">
        <v>2.086968340524972E-4</v>
      </c>
      <c r="J4">
        <v>1.212946636008107E-6</v>
      </c>
      <c r="K4">
        <v>2.8964358311798181E-7</v>
      </c>
      <c r="L4">
        <v>2.0809810149213009E-4</v>
      </c>
      <c r="M4">
        <v>3.0908897724917509E-7</v>
      </c>
      <c r="N4">
        <v>8.8350802975207133E-4</v>
      </c>
      <c r="O4">
        <v>5.7451032329108734E-4</v>
      </c>
      <c r="P4">
        <v>3.0899770646098388E-4</v>
      </c>
      <c r="Q4">
        <v>3.167374463694036E-3</v>
      </c>
      <c r="R4">
        <v>3.2395492319860067E-8</v>
      </c>
      <c r="S4">
        <v>3.3836351806052497E-7</v>
      </c>
      <c r="T4">
        <v>5.0631756585909008E-6</v>
      </c>
      <c r="U4">
        <v>3.4966559052297178E-13</v>
      </c>
      <c r="V4">
        <v>1.4232249469508429E-13</v>
      </c>
      <c r="W4">
        <v>2.0734309582788749E-13</v>
      </c>
      <c r="X4">
        <v>6.1569887301650842E-12</v>
      </c>
      <c r="Y4">
        <v>5.888616819737085E-12</v>
      </c>
      <c r="Z4">
        <v>2.6837191042799838E-13</v>
      </c>
      <c r="AA4">
        <v>7.2463859891758318E-6</v>
      </c>
      <c r="AB4">
        <v>3.275900217670457E-2</v>
      </c>
      <c r="AC4">
        <v>5.9719631058901698E-9</v>
      </c>
      <c r="AD4">
        <v>1.042254920373739E-11</v>
      </c>
      <c r="AE4">
        <v>1.5232688755056789E-11</v>
      </c>
      <c r="AF4">
        <v>1.101819811122627E-6</v>
      </c>
      <c r="AG4">
        <v>1.601506701044933E-2</v>
      </c>
    </row>
    <row r="5" spans="1:33" x14ac:dyDescent="0.3">
      <c r="A5" s="1">
        <v>3</v>
      </c>
      <c r="B5" t="s">
        <v>44</v>
      </c>
      <c r="C5">
        <v>24.63</v>
      </c>
      <c r="D5" t="s">
        <v>38</v>
      </c>
      <c r="E5" t="s">
        <v>45</v>
      </c>
      <c r="F5" t="s">
        <v>46</v>
      </c>
      <c r="G5" t="s">
        <v>35</v>
      </c>
      <c r="H5" t="s">
        <v>36</v>
      </c>
      <c r="I5">
        <v>-0.62664255126862123</v>
      </c>
      <c r="J5">
        <v>5.2396553913281307</v>
      </c>
      <c r="K5">
        <v>-6.8639724388480112E-3</v>
      </c>
      <c r="L5">
        <v>-0.62286758455314184</v>
      </c>
      <c r="M5">
        <v>3.0890057233683441E-3</v>
      </c>
      <c r="N5">
        <v>-145.13911257658401</v>
      </c>
      <c r="O5">
        <v>-146.18165722528309</v>
      </c>
      <c r="P5">
        <v>1.0425446486991079</v>
      </c>
      <c r="Q5">
        <v>90.95040068336985</v>
      </c>
      <c r="R5">
        <v>-1.454459211154624E-2</v>
      </c>
      <c r="S5">
        <v>-9.2214947683676978E-3</v>
      </c>
      <c r="T5">
        <v>-7.4052254013611846E-2</v>
      </c>
      <c r="U5">
        <v>-7.9273723194839799E-8</v>
      </c>
      <c r="V5">
        <v>-7.8883543370357523E-8</v>
      </c>
      <c r="W5">
        <v>-3.9017982448228108E-10</v>
      </c>
      <c r="X5">
        <v>-4.7300198491357683E-6</v>
      </c>
      <c r="Y5">
        <v>-4.4251927743884602E-6</v>
      </c>
      <c r="Z5">
        <v>-3.0482707474730751E-7</v>
      </c>
      <c r="AA5">
        <v>0.79114446120358228</v>
      </c>
      <c r="AB5">
        <v>-253.7426799083012</v>
      </c>
      <c r="AC5">
        <v>-9.1443315196707581E-3</v>
      </c>
      <c r="AD5">
        <v>2.0755277075950601E-7</v>
      </c>
      <c r="AE5">
        <v>3.8002701595724288E-6</v>
      </c>
      <c r="AF5">
        <v>0.29867501375329591</v>
      </c>
      <c r="AG5">
        <v>4.3960064076752658</v>
      </c>
    </row>
    <row r="6" spans="1:33" x14ac:dyDescent="0.3">
      <c r="A6" s="1">
        <v>4</v>
      </c>
      <c r="B6" t="s">
        <v>47</v>
      </c>
      <c r="C6">
        <v>7.31</v>
      </c>
      <c r="D6" t="s">
        <v>38</v>
      </c>
      <c r="E6" t="s">
        <v>48</v>
      </c>
      <c r="F6" t="s">
        <v>49</v>
      </c>
      <c r="G6" t="s">
        <v>35</v>
      </c>
      <c r="H6" t="s">
        <v>36</v>
      </c>
      <c r="I6">
        <v>3.0414766400104081</v>
      </c>
      <c r="J6">
        <v>1.473009980445524E-2</v>
      </c>
      <c r="K6">
        <v>2.3952400242746859E-4</v>
      </c>
      <c r="L6">
        <v>3.0404435165636809</v>
      </c>
      <c r="M6">
        <v>7.9359944430023406E-4</v>
      </c>
      <c r="N6">
        <v>25.709617001057879</v>
      </c>
      <c r="O6">
        <v>25.195134794688141</v>
      </c>
      <c r="P6">
        <v>0.51448220636973807</v>
      </c>
      <c r="Q6">
        <v>41.572402993883507</v>
      </c>
      <c r="R6">
        <v>4.2320733507444789E-4</v>
      </c>
      <c r="S6">
        <v>2.7741776887731289E-3</v>
      </c>
      <c r="T6">
        <v>3.2216028194638577E-2</v>
      </c>
      <c r="U6">
        <v>1.2311500949917209E-9</v>
      </c>
      <c r="V6">
        <v>6.2167508968375636E-10</v>
      </c>
      <c r="W6">
        <v>6.0947500530796496E-10</v>
      </c>
      <c r="X6">
        <v>4.0092801717787512E-8</v>
      </c>
      <c r="Y6">
        <v>3.8801713032133403E-8</v>
      </c>
      <c r="Z6">
        <v>1.2910886856541139E-9</v>
      </c>
      <c r="AA6">
        <v>0.10140526720345761</v>
      </c>
      <c r="AB6">
        <v>42.051680312179307</v>
      </c>
      <c r="AC6">
        <v>2.497879400241569E-5</v>
      </c>
      <c r="AD6">
        <v>1.4143213435503349E-5</v>
      </c>
      <c r="AE6">
        <v>2.2042681852596481E-7</v>
      </c>
      <c r="AF6">
        <v>1.101981832993224E-2</v>
      </c>
      <c r="AG6">
        <v>0.1914795914226303</v>
      </c>
    </row>
    <row r="7" spans="1:33" x14ac:dyDescent="0.3">
      <c r="A7" s="1">
        <v>5</v>
      </c>
      <c r="B7" t="s">
        <v>50</v>
      </c>
      <c r="C7">
        <v>-104.7013</v>
      </c>
      <c r="D7" t="s">
        <v>51</v>
      </c>
      <c r="E7" t="s">
        <v>52</v>
      </c>
      <c r="F7" t="s">
        <v>53</v>
      </c>
      <c r="G7" t="s">
        <v>35</v>
      </c>
      <c r="H7" t="s">
        <v>36</v>
      </c>
      <c r="I7">
        <v>-3.099161042901712</v>
      </c>
      <c r="J7">
        <v>-6.5820148834414838E-3</v>
      </c>
      <c r="K7">
        <v>-1.5967317763539281E-3</v>
      </c>
      <c r="L7">
        <v>-3.09619951942833</v>
      </c>
      <c r="M7">
        <v>-1.3647916970279869E-3</v>
      </c>
      <c r="N7">
        <v>-5.8179719724116783</v>
      </c>
      <c r="O7">
        <v>-4.4119939178884549</v>
      </c>
      <c r="P7">
        <v>-1.405978054523225</v>
      </c>
      <c r="Q7">
        <v>-35.563091921110512</v>
      </c>
      <c r="R7">
        <v>-2.6701570817334229E-4</v>
      </c>
      <c r="S7">
        <v>-1.3604731994100281E-3</v>
      </c>
      <c r="T7">
        <v>-1.6948234657922001E-2</v>
      </c>
      <c r="U7">
        <v>-2.0051267837353998E-9</v>
      </c>
      <c r="V7">
        <v>-9.7462798810611076E-10</v>
      </c>
      <c r="W7">
        <v>-1.0304987956292901E-9</v>
      </c>
      <c r="X7">
        <v>-7.0841598211967551E-8</v>
      </c>
      <c r="Y7">
        <v>-6.5887864071291081E-8</v>
      </c>
      <c r="Z7">
        <v>-4.9537341406764814E-9</v>
      </c>
      <c r="AA7">
        <v>-5.8867436825206076E-3</v>
      </c>
      <c r="AB7">
        <v>-41.225264223267992</v>
      </c>
      <c r="AC7">
        <v>-1.197933034182255E-4</v>
      </c>
      <c r="AD7">
        <v>-8.3508926518348012E-7</v>
      </c>
      <c r="AE7">
        <v>-4.5530466129166457E-8</v>
      </c>
      <c r="AF7">
        <v>-6.6341372616665166E-3</v>
      </c>
      <c r="AG7">
        <v>-2.9788921716594952</v>
      </c>
    </row>
    <row r="8" spans="1:33" x14ac:dyDescent="0.3">
      <c r="A8" s="1">
        <v>6</v>
      </c>
      <c r="B8" t="s">
        <v>54</v>
      </c>
      <c r="C8">
        <v>15.32</v>
      </c>
      <c r="D8" t="s">
        <v>55</v>
      </c>
      <c r="E8" t="s">
        <v>56</v>
      </c>
      <c r="F8" t="s">
        <v>57</v>
      </c>
      <c r="G8" t="s">
        <v>35</v>
      </c>
      <c r="H8" t="s">
        <v>36</v>
      </c>
      <c r="I8">
        <v>1.6422004882514121</v>
      </c>
      <c r="J8">
        <v>3.71210749680259E-3</v>
      </c>
      <c r="K8">
        <v>0.31135426636689112</v>
      </c>
      <c r="L8">
        <v>1.3307950677001159</v>
      </c>
      <c r="M8">
        <v>5.1154184404732029E-5</v>
      </c>
      <c r="N8">
        <v>4.9266474203237802</v>
      </c>
      <c r="O8">
        <v>4.6971679510659232</v>
      </c>
      <c r="P8">
        <v>0.22947946925785651</v>
      </c>
      <c r="Q8">
        <v>20.986960853909618</v>
      </c>
      <c r="R8">
        <v>1.098409936311668E-4</v>
      </c>
      <c r="S8">
        <v>5.0886349625253334E-4</v>
      </c>
      <c r="T8">
        <v>4.8533804886693168E-3</v>
      </c>
      <c r="U8">
        <v>4.3628116083929831E-10</v>
      </c>
      <c r="V8">
        <v>2.0215712371799301E-10</v>
      </c>
      <c r="W8">
        <v>2.341240371213054E-10</v>
      </c>
      <c r="X8">
        <v>9.8838447209663695E-9</v>
      </c>
      <c r="Y8">
        <v>8.2533044247942928E-9</v>
      </c>
      <c r="Z8">
        <v>1.6305402961720761E-9</v>
      </c>
      <c r="AA8">
        <v>-3.3959202273994619E-2</v>
      </c>
      <c r="AB8">
        <v>-9.3297997060942954</v>
      </c>
      <c r="AC8">
        <v>1.100010984241935E-5</v>
      </c>
      <c r="AD8">
        <v>4.5650026561255939E-8</v>
      </c>
      <c r="AE8">
        <v>2.1045677143064181E-8</v>
      </c>
      <c r="AF8">
        <v>7.4906422175718707E-3</v>
      </c>
      <c r="AG8">
        <v>0.132724349851991</v>
      </c>
    </row>
    <row r="9" spans="1:33" x14ac:dyDescent="0.3">
      <c r="A9" s="1">
        <v>7</v>
      </c>
      <c r="B9" t="s">
        <v>58</v>
      </c>
      <c r="C9">
        <v>-85.784000000000006</v>
      </c>
      <c r="D9" t="s">
        <v>59</v>
      </c>
      <c r="E9" t="s">
        <v>60</v>
      </c>
      <c r="F9" t="s">
        <v>61</v>
      </c>
      <c r="G9" t="s">
        <v>62</v>
      </c>
      <c r="H9" t="s">
        <v>36</v>
      </c>
      <c r="I9">
        <v>-7.0959658140496886</v>
      </c>
      <c r="J9">
        <v>-4.125767516677413E-2</v>
      </c>
      <c r="K9">
        <v>-1.021766228377147E-2</v>
      </c>
      <c r="L9">
        <v>-7.0749748104331296</v>
      </c>
      <c r="M9">
        <v>-1.077334133278663E-2</v>
      </c>
      <c r="N9">
        <v>-20.697744634045389</v>
      </c>
      <c r="O9">
        <v>-19.595063277892532</v>
      </c>
      <c r="P9">
        <v>-1.1026813561528639</v>
      </c>
      <c r="Q9">
        <v>-112.0172350756238</v>
      </c>
      <c r="R9">
        <v>-1.0702679259828711E-3</v>
      </c>
      <c r="S9">
        <v>-1.1906259733734419E-2</v>
      </c>
      <c r="T9">
        <v>-0.17879548920708491</v>
      </c>
      <c r="U9">
        <v>-1.1321591915859871E-8</v>
      </c>
      <c r="V9">
        <v>-4.7026204221724776E-9</v>
      </c>
      <c r="W9">
        <v>-6.6189714936873923E-9</v>
      </c>
      <c r="X9">
        <v>-1.949254725048454E-7</v>
      </c>
      <c r="Y9">
        <v>-1.8717291889726899E-7</v>
      </c>
      <c r="Z9">
        <v>-7.7525536075763573E-9</v>
      </c>
      <c r="AA9">
        <v>-0.25958278082411101</v>
      </c>
      <c r="AB9">
        <v>-1171.364018148385</v>
      </c>
      <c r="AC9">
        <v>-1.6455940896987001E-4</v>
      </c>
      <c r="AD9">
        <v>-3.3932733000412792E-7</v>
      </c>
      <c r="AE9">
        <v>-5.3476151072557126E-7</v>
      </c>
      <c r="AF9">
        <v>-3.8520925182574897E-2</v>
      </c>
      <c r="AG9">
        <v>-1.5348566137247079</v>
      </c>
    </row>
    <row r="10" spans="1:33" x14ac:dyDescent="0.3">
      <c r="A10" s="1">
        <v>8</v>
      </c>
      <c r="B10" t="s">
        <v>63</v>
      </c>
      <c r="C10">
        <v>0.37</v>
      </c>
      <c r="D10" t="s">
        <v>38</v>
      </c>
      <c r="E10" t="s">
        <v>64</v>
      </c>
      <c r="F10" t="s">
        <v>65</v>
      </c>
      <c r="G10" t="s">
        <v>35</v>
      </c>
      <c r="H10" t="s">
        <v>36</v>
      </c>
      <c r="I10">
        <v>3.9661500042625503E-2</v>
      </c>
      <c r="J10">
        <v>8.9652726750454238E-5</v>
      </c>
      <c r="K10">
        <v>7.5196526472421478E-3</v>
      </c>
      <c r="L10">
        <v>3.2140611948370958E-2</v>
      </c>
      <c r="M10">
        <v>1.235447012391158E-6</v>
      </c>
      <c r="N10">
        <v>0.1189856100208746</v>
      </c>
      <c r="O10">
        <v>0.1134433512985896</v>
      </c>
      <c r="P10">
        <v>5.5422587222850733E-3</v>
      </c>
      <c r="Q10">
        <v>0.506865242555258</v>
      </c>
      <c r="R10">
        <v>2.652817731301029E-6</v>
      </c>
      <c r="S10">
        <v>1.228978417842281E-5</v>
      </c>
      <c r="T10">
        <v>1.1721610840781021E-4</v>
      </c>
      <c r="U10">
        <v>1.053681654768542E-11</v>
      </c>
      <c r="V10">
        <v>4.8823848417530994E-12</v>
      </c>
      <c r="W10">
        <v>5.6544317059323256E-12</v>
      </c>
      <c r="X10">
        <v>2.3870904352203388E-10</v>
      </c>
      <c r="Y10">
        <v>1.9932915386252559E-10</v>
      </c>
      <c r="Z10">
        <v>3.9379889659508347E-11</v>
      </c>
      <c r="AA10">
        <v>-8.201635013954325E-4</v>
      </c>
      <c r="AB10">
        <v>-0.22532806078687259</v>
      </c>
      <c r="AC10">
        <v>2.6566844919681208E-7</v>
      </c>
      <c r="AD10">
        <v>1.1025136963230019E-9</v>
      </c>
      <c r="AE10">
        <v>5.082833252567718E-10</v>
      </c>
      <c r="AF10">
        <v>1.8090976635127881E-4</v>
      </c>
      <c r="AG10">
        <v>3.2054836452504441E-3</v>
      </c>
    </row>
    <row r="11" spans="1:33" x14ac:dyDescent="0.3">
      <c r="A11" s="1">
        <v>9</v>
      </c>
      <c r="B11" t="s">
        <v>66</v>
      </c>
      <c r="C11">
        <v>25.04</v>
      </c>
      <c r="D11" t="s">
        <v>38</v>
      </c>
      <c r="E11" t="s">
        <v>67</v>
      </c>
      <c r="F11" t="s">
        <v>68</v>
      </c>
      <c r="G11" t="s">
        <v>62</v>
      </c>
      <c r="H11" t="s">
        <v>36</v>
      </c>
      <c r="I11">
        <v>1.447347744274899</v>
      </c>
      <c r="J11">
        <v>1.1564222609559459E-2</v>
      </c>
      <c r="K11">
        <v>1.573660873517611E-2</v>
      </c>
      <c r="L11">
        <v>1.429517938663166</v>
      </c>
      <c r="M11">
        <v>2.0931968765559921E-3</v>
      </c>
      <c r="N11">
        <v>35.135729400269881</v>
      </c>
      <c r="O11">
        <v>33.704194860352906</v>
      </c>
      <c r="P11">
        <v>1.431534539916965</v>
      </c>
      <c r="Q11">
        <v>16.948886960251961</v>
      </c>
      <c r="R11">
        <v>1.505668879137787E-3</v>
      </c>
      <c r="S11">
        <v>2.9281565380548619E-2</v>
      </c>
      <c r="T11">
        <v>4.713654987923762E-2</v>
      </c>
      <c r="U11">
        <v>5.7051299891857737E-9</v>
      </c>
      <c r="V11">
        <v>4.364643781463978E-9</v>
      </c>
      <c r="W11">
        <v>1.3404862077217949E-9</v>
      </c>
      <c r="X11">
        <v>-3.5142171550134773E-8</v>
      </c>
      <c r="Y11">
        <v>-3.6253153288782873E-8</v>
      </c>
      <c r="Z11">
        <v>1.110981738648101E-9</v>
      </c>
      <c r="AA11">
        <v>1.361158641931506E-2</v>
      </c>
      <c r="AB11">
        <v>1191.724866234465</v>
      </c>
      <c r="AC11">
        <v>1.6954194570742649E-5</v>
      </c>
      <c r="AD11">
        <v>3.1001711169350459E-8</v>
      </c>
      <c r="AE11">
        <v>1.05949671912175E-7</v>
      </c>
      <c r="AF11">
        <v>1.010694020606932E-2</v>
      </c>
      <c r="AG11">
        <v>0.40224626503867522</v>
      </c>
    </row>
    <row r="12" spans="1:33" x14ac:dyDescent="0.3">
      <c r="A12" s="1">
        <v>10</v>
      </c>
      <c r="B12" t="s">
        <v>69</v>
      </c>
      <c r="C12">
        <v>0</v>
      </c>
      <c r="D12" t="s">
        <v>38</v>
      </c>
      <c r="E12" t="s">
        <v>70</v>
      </c>
      <c r="F12" t="s">
        <v>71</v>
      </c>
      <c r="G12" t="s">
        <v>35</v>
      </c>
      <c r="H12" t="s">
        <v>36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0</v>
      </c>
    </row>
    <row r="13" spans="1:33" x14ac:dyDescent="0.3">
      <c r="A13" s="1">
        <v>11</v>
      </c>
      <c r="B13" t="s">
        <v>72</v>
      </c>
      <c r="C13">
        <v>0</v>
      </c>
      <c r="D13" t="s">
        <v>38</v>
      </c>
      <c r="E13" t="s">
        <v>73</v>
      </c>
      <c r="F13" t="s">
        <v>74</v>
      </c>
      <c r="G13" t="s">
        <v>35</v>
      </c>
      <c r="H13" t="s">
        <v>75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0</v>
      </c>
      <c r="AE13">
        <v>0</v>
      </c>
      <c r="AF13">
        <v>0</v>
      </c>
      <c r="AG13">
        <v>0</v>
      </c>
    </row>
    <row r="14" spans="1:33" x14ac:dyDescent="0.3">
      <c r="A14" s="1">
        <v>12</v>
      </c>
      <c r="B14" t="s">
        <v>76</v>
      </c>
      <c r="C14">
        <v>0</v>
      </c>
      <c r="D14" t="s">
        <v>38</v>
      </c>
      <c r="E14" t="s">
        <v>77</v>
      </c>
      <c r="F14" t="s">
        <v>78</v>
      </c>
      <c r="G14" t="s">
        <v>35</v>
      </c>
      <c r="H14" t="s">
        <v>75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0</v>
      </c>
      <c r="AE14">
        <v>0</v>
      </c>
      <c r="AF14">
        <v>0</v>
      </c>
      <c r="AG14">
        <v>0</v>
      </c>
    </row>
    <row r="15" spans="1:33" x14ac:dyDescent="0.3">
      <c r="A15" s="1">
        <v>13</v>
      </c>
      <c r="B15" t="s">
        <v>79</v>
      </c>
      <c r="C15">
        <v>0</v>
      </c>
      <c r="D15" t="s">
        <v>38</v>
      </c>
      <c r="E15" t="s">
        <v>80</v>
      </c>
      <c r="F15" t="s">
        <v>81</v>
      </c>
      <c r="G15" t="s">
        <v>35</v>
      </c>
      <c r="H15" t="s">
        <v>75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</row>
    <row r="16" spans="1:33" x14ac:dyDescent="0.3">
      <c r="A16" s="1">
        <v>14</v>
      </c>
      <c r="B16" t="s">
        <v>82</v>
      </c>
      <c r="C16">
        <v>0</v>
      </c>
      <c r="D16" t="s">
        <v>38</v>
      </c>
      <c r="E16" t="s">
        <v>83</v>
      </c>
      <c r="F16" t="s">
        <v>84</v>
      </c>
      <c r="G16" t="s">
        <v>85</v>
      </c>
      <c r="H16" t="s">
        <v>75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0</v>
      </c>
      <c r="AE16">
        <v>0</v>
      </c>
      <c r="AF16">
        <v>0</v>
      </c>
      <c r="AG16">
        <v>0</v>
      </c>
    </row>
    <row r="17" spans="1:33" x14ac:dyDescent="0.3">
      <c r="A17" s="1">
        <v>15</v>
      </c>
      <c r="B17" t="s">
        <v>86</v>
      </c>
      <c r="C17">
        <v>0</v>
      </c>
      <c r="D17" t="s">
        <v>38</v>
      </c>
      <c r="E17" t="s">
        <v>87</v>
      </c>
      <c r="F17" t="s">
        <v>88</v>
      </c>
      <c r="G17" t="s">
        <v>35</v>
      </c>
      <c r="H17" t="s">
        <v>75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>
        <v>0</v>
      </c>
      <c r="AF17">
        <v>0</v>
      </c>
      <c r="AG17">
        <v>0</v>
      </c>
    </row>
    <row r="18" spans="1:33" x14ac:dyDescent="0.3">
      <c r="A18" s="1">
        <v>16</v>
      </c>
      <c r="B18" t="s">
        <v>89</v>
      </c>
      <c r="C18">
        <v>0</v>
      </c>
      <c r="D18" t="s">
        <v>90</v>
      </c>
      <c r="E18" t="s">
        <v>91</v>
      </c>
      <c r="F18" t="s">
        <v>92</v>
      </c>
      <c r="G18" t="s">
        <v>35</v>
      </c>
      <c r="H18" t="s">
        <v>75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>
        <v>0</v>
      </c>
      <c r="AF18">
        <v>0</v>
      </c>
      <c r="AG18"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D63175-4FCC-4C4C-B544-0A0D38FB29CB}">
  <dimension ref="A1:AG18"/>
  <sheetViews>
    <sheetView topLeftCell="Q1" workbookViewId="0">
      <selection activeCell="AB2" sqref="AB2:AB18"/>
    </sheetView>
  </sheetViews>
  <sheetFormatPr defaultColWidth="11.5546875" defaultRowHeight="14.4" x14ac:dyDescent="0.3"/>
  <sheetData>
    <row r="1" spans="1:33" x14ac:dyDescent="0.3"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3" t="s">
        <v>16</v>
      </c>
      <c r="S1" s="5" t="s">
        <v>17</v>
      </c>
      <c r="T1" s="1" t="s">
        <v>18</v>
      </c>
      <c r="U1" s="1" t="s">
        <v>19</v>
      </c>
      <c r="V1" s="1" t="s">
        <v>20</v>
      </c>
      <c r="W1" s="1" t="s">
        <v>21</v>
      </c>
      <c r="X1" s="1" t="s">
        <v>22</v>
      </c>
      <c r="Y1" s="1" t="s">
        <v>23</v>
      </c>
      <c r="Z1" s="1" t="s">
        <v>24</v>
      </c>
      <c r="AA1" s="1" t="s">
        <v>25</v>
      </c>
      <c r="AB1" s="1" t="s">
        <v>26</v>
      </c>
      <c r="AC1" s="1" t="s">
        <v>27</v>
      </c>
      <c r="AD1" s="1" t="s">
        <v>28</v>
      </c>
      <c r="AE1" s="1" t="s">
        <v>29</v>
      </c>
      <c r="AF1" s="1" t="s">
        <v>30</v>
      </c>
      <c r="AG1" s="1" t="s">
        <v>31</v>
      </c>
    </row>
    <row r="2" spans="1:33" x14ac:dyDescent="0.3">
      <c r="A2" s="1">
        <v>0</v>
      </c>
      <c r="B2" t="s">
        <v>32</v>
      </c>
      <c r="C2">
        <v>0</v>
      </c>
      <c r="D2" t="s">
        <v>2</v>
      </c>
      <c r="E2" t="s">
        <v>33</v>
      </c>
      <c r="F2" t="s">
        <v>34</v>
      </c>
      <c r="G2" t="s">
        <v>35</v>
      </c>
      <c r="H2" t="s">
        <v>36</v>
      </c>
      <c r="I2">
        <v>0</v>
      </c>
      <c r="J2">
        <v>0</v>
      </c>
      <c r="K2">
        <v>0</v>
      </c>
      <c r="L2">
        <v>0</v>
      </c>
      <c r="M2">
        <v>0</v>
      </c>
      <c r="N2">
        <v>0</v>
      </c>
      <c r="O2">
        <v>0</v>
      </c>
      <c r="P2">
        <v>0</v>
      </c>
      <c r="Q2">
        <v>0</v>
      </c>
      <c r="R2">
        <v>0</v>
      </c>
      <c r="S2">
        <v>0</v>
      </c>
      <c r="T2">
        <v>0</v>
      </c>
      <c r="U2">
        <v>0</v>
      </c>
      <c r="V2">
        <v>0</v>
      </c>
      <c r="W2">
        <v>0</v>
      </c>
      <c r="X2">
        <v>0</v>
      </c>
      <c r="Y2">
        <v>0</v>
      </c>
      <c r="Z2">
        <v>0</v>
      </c>
      <c r="AA2">
        <v>0</v>
      </c>
      <c r="AB2">
        <v>0</v>
      </c>
      <c r="AC2">
        <v>0</v>
      </c>
      <c r="AD2">
        <v>0</v>
      </c>
      <c r="AE2">
        <v>0</v>
      </c>
      <c r="AF2">
        <v>0</v>
      </c>
      <c r="AG2">
        <v>0</v>
      </c>
    </row>
    <row r="3" spans="1:33" x14ac:dyDescent="0.3">
      <c r="A3" s="1">
        <v>1</v>
      </c>
      <c r="B3" t="s">
        <v>37</v>
      </c>
      <c r="C3">
        <v>0</v>
      </c>
      <c r="D3" t="s">
        <v>38</v>
      </c>
      <c r="E3" t="s">
        <v>39</v>
      </c>
      <c r="F3" t="s">
        <v>40</v>
      </c>
      <c r="G3" t="s">
        <v>35</v>
      </c>
      <c r="H3" t="s">
        <v>36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>
        <v>0</v>
      </c>
      <c r="V3">
        <v>0</v>
      </c>
      <c r="W3">
        <v>0</v>
      </c>
      <c r="X3">
        <v>0</v>
      </c>
      <c r="Y3">
        <v>0</v>
      </c>
      <c r="Z3">
        <v>0</v>
      </c>
      <c r="AA3">
        <v>0</v>
      </c>
      <c r="AB3">
        <v>0</v>
      </c>
      <c r="AC3">
        <v>0</v>
      </c>
      <c r="AD3">
        <v>0</v>
      </c>
      <c r="AE3">
        <v>0</v>
      </c>
      <c r="AF3">
        <v>0</v>
      </c>
      <c r="AG3">
        <v>0</v>
      </c>
    </row>
    <row r="4" spans="1:33" x14ac:dyDescent="0.3">
      <c r="A4" s="1">
        <v>2</v>
      </c>
      <c r="B4" t="s">
        <v>41</v>
      </c>
      <c r="C4">
        <v>24.82</v>
      </c>
      <c r="D4" t="s">
        <v>38</v>
      </c>
      <c r="E4" t="s">
        <v>42</v>
      </c>
      <c r="F4" t="s">
        <v>43</v>
      </c>
      <c r="G4" t="s">
        <v>35</v>
      </c>
      <c r="H4" t="s">
        <v>36</v>
      </c>
      <c r="I4">
        <v>2.089493917379179E-4</v>
      </c>
      <c r="J4">
        <v>1.214414502046035E-6</v>
      </c>
      <c r="K4">
        <v>2.8999409975749522E-7</v>
      </c>
      <c r="L4">
        <v>2.083499346121285E-4</v>
      </c>
      <c r="M4">
        <v>3.0946302603194329E-7</v>
      </c>
      <c r="N4">
        <v>8.8457722059081883E-4</v>
      </c>
      <c r="O4">
        <v>5.7520557580011209E-4</v>
      </c>
      <c r="P4">
        <v>3.0937164479070668E-4</v>
      </c>
      <c r="Q4">
        <v>3.1712075106448542E-3</v>
      </c>
      <c r="R4">
        <v>3.2434696223433899E-8</v>
      </c>
      <c r="S4">
        <v>3.387729938790732E-7</v>
      </c>
      <c r="T4">
        <v>5.0693029385327204E-6</v>
      </c>
      <c r="U4">
        <v>3.5008874371844138E-13</v>
      </c>
      <c r="V4">
        <v>1.4249472845227881E-13</v>
      </c>
      <c r="W4">
        <v>2.075940152661626E-13</v>
      </c>
      <c r="X4">
        <v>6.1644397048284521E-12</v>
      </c>
      <c r="Y4">
        <v>5.8957430200030013E-12</v>
      </c>
      <c r="Z4">
        <v>2.6869668482545049E-13</v>
      </c>
      <c r="AA4">
        <v>7.2551553146972181E-6</v>
      </c>
      <c r="AB4">
        <v>3.2798645987325778E-2</v>
      </c>
      <c r="AC4">
        <v>5.9791901689469073E-9</v>
      </c>
      <c r="AD4">
        <v>1.043516221205278E-11</v>
      </c>
      <c r="AE4">
        <v>1.5251122827773679E-11</v>
      </c>
      <c r="AF4">
        <v>1.10315319532326E-6</v>
      </c>
      <c r="AG4">
        <v>1.6034447890252209E-2</v>
      </c>
    </row>
    <row r="5" spans="1:33" x14ac:dyDescent="0.3">
      <c r="A5" s="1">
        <v>3</v>
      </c>
      <c r="B5" t="s">
        <v>44</v>
      </c>
      <c r="C5">
        <v>24.66</v>
      </c>
      <c r="D5" t="s">
        <v>38</v>
      </c>
      <c r="E5" t="s">
        <v>45</v>
      </c>
      <c r="F5" t="s">
        <v>46</v>
      </c>
      <c r="G5" t="s">
        <v>35</v>
      </c>
      <c r="H5" t="s">
        <v>36</v>
      </c>
      <c r="I5">
        <v>-0.62740581868785383</v>
      </c>
      <c r="J5">
        <v>5.2460374319996719</v>
      </c>
      <c r="K5">
        <v>-6.8723329412096693E-3</v>
      </c>
      <c r="L5">
        <v>-0.6236262539617794</v>
      </c>
      <c r="M5">
        <v>3.0927682151350852E-3</v>
      </c>
      <c r="N5">
        <v>-145.31589590493539</v>
      </c>
      <c r="O5">
        <v>-146.35971040095319</v>
      </c>
      <c r="P5">
        <v>1.043814496017784</v>
      </c>
      <c r="Q5">
        <v>91.061180708562517</v>
      </c>
      <c r="R5">
        <v>-1.45623078144836E-2</v>
      </c>
      <c r="S5">
        <v>-9.2327267961001304E-3</v>
      </c>
      <c r="T5">
        <v>-7.4142451643347498E-2</v>
      </c>
      <c r="U5">
        <v>-7.937028071395638E-8</v>
      </c>
      <c r="V5">
        <v>-7.8979625639992485E-8</v>
      </c>
      <c r="W5">
        <v>-3.9065507396389528E-10</v>
      </c>
      <c r="X5">
        <v>-4.735781140060414E-6</v>
      </c>
      <c r="Y5">
        <v>-4.4305827777677389E-6</v>
      </c>
      <c r="Z5">
        <v>-3.0519836229267571E-7</v>
      </c>
      <c r="AA5">
        <v>0.79210809635730028</v>
      </c>
      <c r="AB5">
        <v>-254.05174529186829</v>
      </c>
      <c r="AC5">
        <v>-9.1554695604986244E-3</v>
      </c>
      <c r="AD5">
        <v>2.078055755979705E-7</v>
      </c>
      <c r="AE5">
        <v>3.8048989904610732E-6</v>
      </c>
      <c r="AF5">
        <v>0.29903880792351928</v>
      </c>
      <c r="AG5">
        <v>4.4013608612777899</v>
      </c>
    </row>
    <row r="6" spans="1:33" x14ac:dyDescent="0.3">
      <c r="A6" s="1">
        <v>4</v>
      </c>
      <c r="B6" t="s">
        <v>47</v>
      </c>
      <c r="C6">
        <v>7.31</v>
      </c>
      <c r="D6" t="s">
        <v>38</v>
      </c>
      <c r="E6" t="s">
        <v>48</v>
      </c>
      <c r="F6" t="s">
        <v>49</v>
      </c>
      <c r="G6" t="s">
        <v>35</v>
      </c>
      <c r="H6" t="s">
        <v>36</v>
      </c>
      <c r="I6">
        <v>3.0414766400104081</v>
      </c>
      <c r="J6">
        <v>1.473009980445524E-2</v>
      </c>
      <c r="K6">
        <v>2.3952400242746859E-4</v>
      </c>
      <c r="L6">
        <v>3.0404435165636809</v>
      </c>
      <c r="M6">
        <v>7.9359944430023406E-4</v>
      </c>
      <c r="N6">
        <v>25.709617001057879</v>
      </c>
      <c r="O6">
        <v>25.195134794688141</v>
      </c>
      <c r="P6">
        <v>0.51448220636973807</v>
      </c>
      <c r="Q6">
        <v>41.572402993883507</v>
      </c>
      <c r="R6">
        <v>4.2320733507444789E-4</v>
      </c>
      <c r="S6">
        <v>2.7741776887731289E-3</v>
      </c>
      <c r="T6">
        <v>3.2216028194638577E-2</v>
      </c>
      <c r="U6">
        <v>1.2311500949917209E-9</v>
      </c>
      <c r="V6">
        <v>6.2167508968375636E-10</v>
      </c>
      <c r="W6">
        <v>6.0947500530796496E-10</v>
      </c>
      <c r="X6">
        <v>4.0092801717787512E-8</v>
      </c>
      <c r="Y6">
        <v>3.8801713032133403E-8</v>
      </c>
      <c r="Z6">
        <v>1.2910886856541139E-9</v>
      </c>
      <c r="AA6">
        <v>0.10140526720345761</v>
      </c>
      <c r="AB6">
        <v>42.051680312179307</v>
      </c>
      <c r="AC6">
        <v>2.497879400241569E-5</v>
      </c>
      <c r="AD6">
        <v>1.4143213435503349E-5</v>
      </c>
      <c r="AE6">
        <v>2.2042681852596481E-7</v>
      </c>
      <c r="AF6">
        <v>1.101981832993224E-2</v>
      </c>
      <c r="AG6">
        <v>0.1914795914226303</v>
      </c>
    </row>
    <row r="7" spans="1:33" x14ac:dyDescent="0.3">
      <c r="A7" s="1">
        <v>5</v>
      </c>
      <c r="B7" t="s">
        <v>50</v>
      </c>
      <c r="C7">
        <v>-104.8297</v>
      </c>
      <c r="D7" t="s">
        <v>51</v>
      </c>
      <c r="E7" t="s">
        <v>52</v>
      </c>
      <c r="F7" t="s">
        <v>53</v>
      </c>
      <c r="G7" t="s">
        <v>35</v>
      </c>
      <c r="H7" t="s">
        <v>36</v>
      </c>
      <c r="I7">
        <v>-3.1029616860447189</v>
      </c>
      <c r="J7">
        <v>-6.5900867097801689E-3</v>
      </c>
      <c r="K7">
        <v>-1.5986899216690689E-3</v>
      </c>
      <c r="L7">
        <v>-3.099996530719451</v>
      </c>
      <c r="M7">
        <v>-1.3664654035995579E-3</v>
      </c>
      <c r="N7">
        <v>-5.8251068179318226</v>
      </c>
      <c r="O7">
        <v>-4.4174045481199506</v>
      </c>
      <c r="P7">
        <v>-1.407702269811872</v>
      </c>
      <c r="Q7">
        <v>-35.606704569689583</v>
      </c>
      <c r="R7">
        <v>-2.6734316176684538E-4</v>
      </c>
      <c r="S7">
        <v>-1.362141610010512E-3</v>
      </c>
      <c r="T7">
        <v>-1.6969019054391569E-2</v>
      </c>
      <c r="U7">
        <v>-2.0075857625544969E-9</v>
      </c>
      <c r="V7">
        <v>-9.7582321905045386E-10</v>
      </c>
      <c r="W7">
        <v>-1.031762543504042E-9</v>
      </c>
      <c r="X7">
        <v>-7.0928474508732022E-8</v>
      </c>
      <c r="Y7">
        <v>-6.5968665376974583E-8</v>
      </c>
      <c r="Z7">
        <v>-4.9598091317574239E-9</v>
      </c>
      <c r="AA7">
        <v>-5.8939628659389212E-3</v>
      </c>
      <c r="AB7">
        <v>-41.275820653095238</v>
      </c>
      <c r="AC7">
        <v>-1.199402114333018E-4</v>
      </c>
      <c r="AD7">
        <v>-8.3611337340037463E-7</v>
      </c>
      <c r="AE7">
        <v>-4.5586302225289342E-8</v>
      </c>
      <c r="AF7">
        <v>-6.6422730080650614E-3</v>
      </c>
      <c r="AG7">
        <v>-2.9825453235768098</v>
      </c>
    </row>
    <row r="8" spans="1:33" x14ac:dyDescent="0.3">
      <c r="A8" s="1">
        <v>6</v>
      </c>
      <c r="B8" t="s">
        <v>54</v>
      </c>
      <c r="C8">
        <v>15.34</v>
      </c>
      <c r="D8" t="s">
        <v>55</v>
      </c>
      <c r="E8" t="s">
        <v>56</v>
      </c>
      <c r="F8" t="s">
        <v>57</v>
      </c>
      <c r="G8" t="s">
        <v>35</v>
      </c>
      <c r="H8" t="s">
        <v>36</v>
      </c>
      <c r="I8">
        <v>1.64434435311858</v>
      </c>
      <c r="J8">
        <v>3.7169535901404498E-3</v>
      </c>
      <c r="K8">
        <v>0.31176073407755278</v>
      </c>
      <c r="L8">
        <v>1.3325323980757029</v>
      </c>
      <c r="M8">
        <v>5.1220965324365793E-5</v>
      </c>
      <c r="N8">
        <v>4.9330790749195019</v>
      </c>
      <c r="O8">
        <v>4.7033000241090877</v>
      </c>
      <c r="P8">
        <v>0.22977905081041419</v>
      </c>
      <c r="Q8">
        <v>21.014358975128811</v>
      </c>
      <c r="R8">
        <v>1.099843891842101E-4</v>
      </c>
      <c r="S8">
        <v>5.095278089108262E-4</v>
      </c>
      <c r="T8">
        <v>4.8597164945291971E-3</v>
      </c>
      <c r="U8">
        <v>4.3685071849052401E-10</v>
      </c>
      <c r="V8">
        <v>2.0242103641214159E-10</v>
      </c>
      <c r="W8">
        <v>2.3442968207838239E-10</v>
      </c>
      <c r="X8">
        <v>9.8967479125080941E-9</v>
      </c>
      <c r="Y8">
        <v>8.2640789736517224E-9</v>
      </c>
      <c r="Z8">
        <v>1.6326689388563729E-9</v>
      </c>
      <c r="AA8">
        <v>-3.4003535436232267E-2</v>
      </c>
      <c r="AB8">
        <v>-9.3419796012719729</v>
      </c>
      <c r="AC8">
        <v>1.1014470299132679E-5</v>
      </c>
      <c r="AD8">
        <v>4.5709621896194123E-8</v>
      </c>
      <c r="AE8">
        <v>2.1073151917402391E-8</v>
      </c>
      <c r="AF8">
        <v>7.5004211238611247E-3</v>
      </c>
      <c r="AG8">
        <v>0.13289761923822119</v>
      </c>
    </row>
    <row r="9" spans="1:33" x14ac:dyDescent="0.3">
      <c r="A9" s="1">
        <v>7</v>
      </c>
      <c r="B9" t="s">
        <v>58</v>
      </c>
      <c r="C9">
        <v>-85.987499999999997</v>
      </c>
      <c r="D9" t="s">
        <v>59</v>
      </c>
      <c r="E9" t="s">
        <v>60</v>
      </c>
      <c r="F9" t="s">
        <v>61</v>
      </c>
      <c r="G9" t="s">
        <v>62</v>
      </c>
      <c r="H9" t="s">
        <v>36</v>
      </c>
      <c r="I9">
        <v>-7.1127991284575129</v>
      </c>
      <c r="J9">
        <v>-4.1355548160530997E-2</v>
      </c>
      <c r="K9">
        <v>-1.024190100281871E-2</v>
      </c>
      <c r="L9">
        <v>-7.0917583292003163</v>
      </c>
      <c r="M9">
        <v>-1.079889825437759E-2</v>
      </c>
      <c r="N9">
        <v>-20.746844594795991</v>
      </c>
      <c r="O9">
        <v>-19.641547416858451</v>
      </c>
      <c r="P9">
        <v>-1.105297177937546</v>
      </c>
      <c r="Q9">
        <v>-112.28296653298059</v>
      </c>
      <c r="R9">
        <v>-1.0728068554212E-3</v>
      </c>
      <c r="S9">
        <v>-1.193450420654771E-2</v>
      </c>
      <c r="T9">
        <v>-0.17921963452618461</v>
      </c>
      <c r="U9">
        <v>-1.1348449417898451E-8</v>
      </c>
      <c r="V9">
        <v>-4.713776153496642E-9</v>
      </c>
      <c r="W9">
        <v>-6.6346732644018047E-9</v>
      </c>
      <c r="X9">
        <v>-1.9538788197111811E-7</v>
      </c>
      <c r="Y9">
        <v>-1.876169374671142E-7</v>
      </c>
      <c r="Z9">
        <v>-7.7709445040039258E-9</v>
      </c>
      <c r="AA9">
        <v>-0.26019857276547181</v>
      </c>
      <c r="AB9">
        <v>-1174.142771502077</v>
      </c>
      <c r="AC9">
        <v>-1.649497829291791E-4</v>
      </c>
      <c r="AD9">
        <v>-3.4013229493531959E-7</v>
      </c>
      <c r="AE9">
        <v>-5.360300918995973E-7</v>
      </c>
      <c r="AF9">
        <v>-3.8612305956083399E-2</v>
      </c>
      <c r="AG9">
        <v>-1.538497657752649</v>
      </c>
    </row>
    <row r="10" spans="1:33" x14ac:dyDescent="0.3">
      <c r="A10" s="1">
        <v>8</v>
      </c>
      <c r="B10" t="s">
        <v>63</v>
      </c>
      <c r="C10">
        <v>0.42</v>
      </c>
      <c r="D10" t="s">
        <v>38</v>
      </c>
      <c r="E10" t="s">
        <v>64</v>
      </c>
      <c r="F10" t="s">
        <v>65</v>
      </c>
      <c r="G10" t="s">
        <v>35</v>
      </c>
      <c r="H10" t="s">
        <v>36</v>
      </c>
      <c r="I10">
        <v>4.502116221054786E-2</v>
      </c>
      <c r="J10">
        <v>1.0176796009511009E-4</v>
      </c>
      <c r="K10">
        <v>8.5358219238964913E-3</v>
      </c>
      <c r="L10">
        <v>3.6483937887340008E-2</v>
      </c>
      <c r="M10">
        <v>1.40239931135742E-6</v>
      </c>
      <c r="N10">
        <v>0.13506474651018219</v>
      </c>
      <c r="O10">
        <v>0.12877353390650709</v>
      </c>
      <c r="P10">
        <v>6.2912126036750301E-3</v>
      </c>
      <c r="Q10">
        <v>0.57536054560326599</v>
      </c>
      <c r="R10">
        <v>3.0113066139092772E-6</v>
      </c>
      <c r="S10">
        <v>1.395056582415564E-5</v>
      </c>
      <c r="T10">
        <v>1.330561230575141E-4</v>
      </c>
      <c r="U10">
        <v>1.196071067575101E-11</v>
      </c>
      <c r="V10">
        <v>5.5421665771251316E-12</v>
      </c>
      <c r="W10">
        <v>6.4185440986258827E-12</v>
      </c>
      <c r="X10">
        <v>2.7096702237636262E-10</v>
      </c>
      <c r="Y10">
        <v>2.2626552600610989E-10</v>
      </c>
      <c r="Z10">
        <v>4.4701496370252701E-11</v>
      </c>
      <c r="AA10">
        <v>-9.3099640698940975E-4</v>
      </c>
      <c r="AB10">
        <v>-0.25577779873104473</v>
      </c>
      <c r="AC10">
        <v>3.0156959098016499E-7</v>
      </c>
      <c r="AD10">
        <v>1.2515020336640139E-9</v>
      </c>
      <c r="AE10">
        <v>5.7697026110228222E-10</v>
      </c>
      <c r="AF10">
        <v>2.0535703207442469E-4</v>
      </c>
      <c r="AG10">
        <v>3.6386571108248402E-3</v>
      </c>
    </row>
    <row r="11" spans="1:33" x14ac:dyDescent="0.3">
      <c r="A11" s="1">
        <v>9</v>
      </c>
      <c r="B11" t="s">
        <v>66</v>
      </c>
      <c r="C11">
        <v>29.2</v>
      </c>
      <c r="D11" t="s">
        <v>38</v>
      </c>
      <c r="E11" t="s">
        <v>67</v>
      </c>
      <c r="F11" t="s">
        <v>68</v>
      </c>
      <c r="G11" t="s">
        <v>62</v>
      </c>
      <c r="H11" t="s">
        <v>36</v>
      </c>
      <c r="I11">
        <v>1.687801682620885</v>
      </c>
      <c r="J11">
        <v>1.348543531146711E-2</v>
      </c>
      <c r="K11">
        <v>1.8350997406834761E-2</v>
      </c>
      <c r="L11">
        <v>1.6670097367797301</v>
      </c>
      <c r="M11">
        <v>2.4409484343202812E-3</v>
      </c>
      <c r="N11">
        <v>40.972975179228413</v>
      </c>
      <c r="O11">
        <v>39.303613814788498</v>
      </c>
      <c r="P11">
        <v>1.669361364439917</v>
      </c>
      <c r="Q11">
        <v>19.76467648719478</v>
      </c>
      <c r="R11">
        <v>1.7558119517101999E-3</v>
      </c>
      <c r="S11">
        <v>3.4146234389457637E-2</v>
      </c>
      <c r="T11">
        <v>5.4967542191443231E-2</v>
      </c>
      <c r="U11">
        <v>6.6529471119897966E-9</v>
      </c>
      <c r="V11">
        <v>5.089760320237547E-9</v>
      </c>
      <c r="W11">
        <v>1.56318679175225E-9</v>
      </c>
      <c r="X11">
        <v>-4.0980487590412821E-8</v>
      </c>
      <c r="Y11">
        <v>-4.2276041375098301E-8</v>
      </c>
      <c r="Z11">
        <v>1.295553784685484E-9</v>
      </c>
      <c r="AA11">
        <v>1.5872936239776349E-2</v>
      </c>
      <c r="AB11">
        <v>1389.711105992267</v>
      </c>
      <c r="AC11">
        <v>1.9770865873230241E-5</v>
      </c>
      <c r="AD11">
        <v>3.6152155197476737E-8</v>
      </c>
      <c r="AE11">
        <v>1.2355153433847881E-7</v>
      </c>
      <c r="AF11">
        <v>1.1786048483115961E-2</v>
      </c>
      <c r="AG11">
        <v>0.46907312057225792</v>
      </c>
    </row>
    <row r="12" spans="1:33" x14ac:dyDescent="0.3">
      <c r="A12" s="1">
        <v>10</v>
      </c>
      <c r="B12" t="s">
        <v>69</v>
      </c>
      <c r="C12">
        <v>29.2</v>
      </c>
      <c r="D12" t="s">
        <v>38</v>
      </c>
      <c r="E12" t="s">
        <v>70</v>
      </c>
      <c r="F12" t="s">
        <v>71</v>
      </c>
      <c r="G12" t="s">
        <v>35</v>
      </c>
      <c r="H12" t="s">
        <v>36</v>
      </c>
      <c r="I12">
        <v>0.11861669297836749</v>
      </c>
      <c r="J12">
        <v>1.5996645712154831E-3</v>
      </c>
      <c r="K12">
        <v>4.1286090189289566E-3</v>
      </c>
      <c r="L12">
        <v>0.1136224486817429</v>
      </c>
      <c r="M12">
        <v>8.6563527769569089E-4</v>
      </c>
      <c r="N12">
        <v>0.86431764588148563</v>
      </c>
      <c r="O12">
        <v>0.73576838598791428</v>
      </c>
      <c r="P12">
        <v>0.1285492598935713</v>
      </c>
      <c r="Q12">
        <v>1.53457370273433</v>
      </c>
      <c r="R12">
        <v>3.2570132361852823E-5</v>
      </c>
      <c r="S12">
        <v>6.9074075494264834E-4</v>
      </c>
      <c r="T12">
        <v>7.9614868933070293E-3</v>
      </c>
      <c r="U12">
        <v>2.955290357782215E-10</v>
      </c>
      <c r="V12">
        <v>9.9509963543884745E-11</v>
      </c>
      <c r="W12">
        <v>1.9601907223433669E-10</v>
      </c>
      <c r="X12">
        <v>6.2676229825422854E-9</v>
      </c>
      <c r="Y12">
        <v>6.1229344252395712E-9</v>
      </c>
      <c r="Z12">
        <v>1.4468855730271329E-10</v>
      </c>
      <c r="AA12">
        <v>4.7714628739041771E-3</v>
      </c>
      <c r="AB12">
        <v>42.9608185063829</v>
      </c>
      <c r="AC12">
        <v>1.383536471333213E-6</v>
      </c>
      <c r="AD12">
        <v>3.3304026701049611E-9</v>
      </c>
      <c r="AE12">
        <v>2.0006912937749649E-7</v>
      </c>
      <c r="AF12">
        <v>2.475476022273266E-3</v>
      </c>
      <c r="AG12">
        <v>6.5152048062105977E-2</v>
      </c>
    </row>
    <row r="13" spans="1:33" x14ac:dyDescent="0.3">
      <c r="A13" s="1">
        <v>11</v>
      </c>
      <c r="B13" t="s">
        <v>72</v>
      </c>
      <c r="C13">
        <v>0</v>
      </c>
      <c r="D13" t="s">
        <v>38</v>
      </c>
      <c r="E13" t="s">
        <v>73</v>
      </c>
      <c r="F13" t="s">
        <v>74</v>
      </c>
      <c r="G13" t="s">
        <v>35</v>
      </c>
      <c r="H13" t="s">
        <v>75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0</v>
      </c>
      <c r="AE13">
        <v>0</v>
      </c>
      <c r="AF13">
        <v>0</v>
      </c>
      <c r="AG13">
        <v>0</v>
      </c>
    </row>
    <row r="14" spans="1:33" x14ac:dyDescent="0.3">
      <c r="A14" s="1">
        <v>12</v>
      </c>
      <c r="B14" t="s">
        <v>76</v>
      </c>
      <c r="C14">
        <v>0</v>
      </c>
      <c r="D14" t="s">
        <v>38</v>
      </c>
      <c r="E14" t="s">
        <v>77</v>
      </c>
      <c r="F14" t="s">
        <v>78</v>
      </c>
      <c r="G14" t="s">
        <v>35</v>
      </c>
      <c r="H14" t="s">
        <v>75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0</v>
      </c>
      <c r="AE14">
        <v>0</v>
      </c>
      <c r="AF14">
        <v>0</v>
      </c>
      <c r="AG14">
        <v>0</v>
      </c>
    </row>
    <row r="15" spans="1:33" x14ac:dyDescent="0.3">
      <c r="A15" s="1">
        <v>13</v>
      </c>
      <c r="B15" t="s">
        <v>79</v>
      </c>
      <c r="C15">
        <v>0</v>
      </c>
      <c r="D15" t="s">
        <v>38</v>
      </c>
      <c r="E15" t="s">
        <v>80</v>
      </c>
      <c r="F15" t="s">
        <v>81</v>
      </c>
      <c r="G15" t="s">
        <v>35</v>
      </c>
      <c r="H15" t="s">
        <v>75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</row>
    <row r="16" spans="1:33" x14ac:dyDescent="0.3">
      <c r="A16" s="1">
        <v>14</v>
      </c>
      <c r="B16" t="s">
        <v>82</v>
      </c>
      <c r="C16">
        <v>0</v>
      </c>
      <c r="D16" t="s">
        <v>38</v>
      </c>
      <c r="E16" t="s">
        <v>83</v>
      </c>
      <c r="F16" t="s">
        <v>84</v>
      </c>
      <c r="G16" t="s">
        <v>85</v>
      </c>
      <c r="H16" t="s">
        <v>75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0</v>
      </c>
      <c r="AE16">
        <v>0</v>
      </c>
      <c r="AF16">
        <v>0</v>
      </c>
      <c r="AG16">
        <v>0</v>
      </c>
    </row>
    <row r="17" spans="1:33" x14ac:dyDescent="0.3">
      <c r="A17" s="1">
        <v>15</v>
      </c>
      <c r="B17" t="s">
        <v>86</v>
      </c>
      <c r="C17">
        <v>0</v>
      </c>
      <c r="D17" t="s">
        <v>38</v>
      </c>
      <c r="E17" t="s">
        <v>87</v>
      </c>
      <c r="F17" t="s">
        <v>88</v>
      </c>
      <c r="G17" t="s">
        <v>35</v>
      </c>
      <c r="H17" t="s">
        <v>75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>
        <v>0</v>
      </c>
      <c r="AF17">
        <v>0</v>
      </c>
      <c r="AG17">
        <v>0</v>
      </c>
    </row>
    <row r="18" spans="1:33" x14ac:dyDescent="0.3">
      <c r="A18" s="1">
        <v>16</v>
      </c>
      <c r="B18" t="s">
        <v>89</v>
      </c>
      <c r="C18">
        <v>0</v>
      </c>
      <c r="D18" t="s">
        <v>90</v>
      </c>
      <c r="E18" t="s">
        <v>91</v>
      </c>
      <c r="F18" t="s">
        <v>92</v>
      </c>
      <c r="G18" t="s">
        <v>35</v>
      </c>
      <c r="H18" t="s">
        <v>75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>
        <v>0</v>
      </c>
      <c r="AF18">
        <v>0</v>
      </c>
      <c r="AG18"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EE08E0-8AB9-46EC-8221-339D29048F1B}">
  <dimension ref="A1:AG18"/>
  <sheetViews>
    <sheetView topLeftCell="X1" workbookViewId="0">
      <selection activeCell="AB2" sqref="AB2:AB18"/>
    </sheetView>
  </sheetViews>
  <sheetFormatPr defaultColWidth="11.5546875" defaultRowHeight="14.4" x14ac:dyDescent="0.3"/>
  <sheetData>
    <row r="1" spans="1:33" x14ac:dyDescent="0.3"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3" t="s">
        <v>16</v>
      </c>
      <c r="S1" s="1" t="s">
        <v>17</v>
      </c>
      <c r="T1" s="1" t="s">
        <v>18</v>
      </c>
      <c r="U1" s="1" t="s">
        <v>19</v>
      </c>
      <c r="V1" s="1" t="s">
        <v>20</v>
      </c>
      <c r="W1" s="1" t="s">
        <v>21</v>
      </c>
      <c r="X1" s="1" t="s">
        <v>22</v>
      </c>
      <c r="Y1" s="1" t="s">
        <v>23</v>
      </c>
      <c r="Z1" s="1" t="s">
        <v>24</v>
      </c>
      <c r="AA1" s="1" t="s">
        <v>25</v>
      </c>
      <c r="AB1" s="1" t="s">
        <v>26</v>
      </c>
      <c r="AC1" s="1" t="s">
        <v>27</v>
      </c>
      <c r="AD1" s="1" t="s">
        <v>28</v>
      </c>
      <c r="AE1" s="1" t="s">
        <v>29</v>
      </c>
      <c r="AF1" s="1" t="s">
        <v>30</v>
      </c>
      <c r="AG1" s="1" t="s">
        <v>31</v>
      </c>
    </row>
    <row r="2" spans="1:33" x14ac:dyDescent="0.3">
      <c r="A2" s="1">
        <v>0</v>
      </c>
      <c r="B2" t="s">
        <v>32</v>
      </c>
      <c r="C2">
        <v>3.6901000000000002</v>
      </c>
      <c r="D2" t="s">
        <v>2</v>
      </c>
      <c r="E2" t="s">
        <v>33</v>
      </c>
      <c r="F2" t="s">
        <v>34</v>
      </c>
      <c r="G2" t="s">
        <v>35</v>
      </c>
      <c r="H2" t="s">
        <v>36</v>
      </c>
      <c r="I2">
        <v>0.1145669133218062</v>
      </c>
      <c r="J2">
        <v>3.9496239713691889E-4</v>
      </c>
      <c r="K2">
        <v>1.44657251117764E-4</v>
      </c>
      <c r="L2">
        <v>0.1129979168347935</v>
      </c>
      <c r="M2">
        <v>1.424339235894899E-3</v>
      </c>
      <c r="N2">
        <v>0.71405776349790873</v>
      </c>
      <c r="O2">
        <v>0.67039869224613358</v>
      </c>
      <c r="P2">
        <v>4.3659071251775268E-2</v>
      </c>
      <c r="Q2">
        <v>1.530229369455397</v>
      </c>
      <c r="R2">
        <v>3.1460562265735463E-5</v>
      </c>
      <c r="S2">
        <v>1.7382914971580179E-4</v>
      </c>
      <c r="T2">
        <v>1.7734319872315771E-3</v>
      </c>
      <c r="U2">
        <v>1.0113804818120599E-10</v>
      </c>
      <c r="V2">
        <v>2.207230868644807E-11</v>
      </c>
      <c r="W2">
        <v>7.906573949475798E-11</v>
      </c>
      <c r="X2">
        <v>4.5092158492912009E-10</v>
      </c>
      <c r="Y2">
        <v>4.167157476424781E-10</v>
      </c>
      <c r="Z2">
        <v>3.4205837286642082E-11</v>
      </c>
      <c r="AA2">
        <v>5.6826186217433467E-4</v>
      </c>
      <c r="AB2">
        <v>250.778253872661</v>
      </c>
      <c r="AC2">
        <v>-1.9431005257688431E-7</v>
      </c>
      <c r="AD2">
        <v>2.515657345717346E-9</v>
      </c>
      <c r="AE2">
        <v>3.9008087607367141E-9</v>
      </c>
      <c r="AF2">
        <v>9.8287998848077345E-4</v>
      </c>
      <c r="AG2">
        <v>7.5780775914444376E-3</v>
      </c>
    </row>
    <row r="3" spans="1:33" x14ac:dyDescent="0.3">
      <c r="A3" s="1">
        <v>1</v>
      </c>
      <c r="B3" t="s">
        <v>37</v>
      </c>
      <c r="C3">
        <v>0</v>
      </c>
      <c r="D3" t="s">
        <v>38</v>
      </c>
      <c r="E3" t="s">
        <v>39</v>
      </c>
      <c r="F3" t="s">
        <v>40</v>
      </c>
      <c r="G3" t="s">
        <v>35</v>
      </c>
      <c r="H3" t="s">
        <v>36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>
        <v>0</v>
      </c>
      <c r="V3">
        <v>0</v>
      </c>
      <c r="W3">
        <v>0</v>
      </c>
      <c r="X3">
        <v>0</v>
      </c>
      <c r="Y3">
        <v>0</v>
      </c>
      <c r="Z3">
        <v>0</v>
      </c>
      <c r="AA3">
        <v>0</v>
      </c>
      <c r="AB3">
        <v>0</v>
      </c>
      <c r="AC3">
        <v>0</v>
      </c>
      <c r="AD3">
        <v>0</v>
      </c>
      <c r="AE3">
        <v>0</v>
      </c>
      <c r="AF3">
        <v>0</v>
      </c>
      <c r="AG3">
        <v>0</v>
      </c>
    </row>
    <row r="4" spans="1:33" x14ac:dyDescent="0.3">
      <c r="A4" s="1">
        <v>2</v>
      </c>
      <c r="B4" t="s">
        <v>41</v>
      </c>
      <c r="C4">
        <v>3.6901000000000002</v>
      </c>
      <c r="D4" t="s">
        <v>38</v>
      </c>
      <c r="E4" t="s">
        <v>42</v>
      </c>
      <c r="F4" t="s">
        <v>43</v>
      </c>
      <c r="G4" t="s">
        <v>35</v>
      </c>
      <c r="H4" t="s">
        <v>36</v>
      </c>
      <c r="I4">
        <v>3.1065437165676443E-5</v>
      </c>
      <c r="J4">
        <v>1.8055241555197729E-7</v>
      </c>
      <c r="K4">
        <v>4.3114715048957807E-8</v>
      </c>
      <c r="L4">
        <v>3.0976313203554193E-5</v>
      </c>
      <c r="M4">
        <v>4.6009247073294523E-8</v>
      </c>
      <c r="N4">
        <v>1.3151403713546251E-4</v>
      </c>
      <c r="O4">
        <v>8.5518376118452576E-5</v>
      </c>
      <c r="P4">
        <v>4.5995661017009957E-5</v>
      </c>
      <c r="Q4">
        <v>4.7147755177399638E-4</v>
      </c>
      <c r="R4">
        <v>4.8222108192624254E-9</v>
      </c>
      <c r="S4">
        <v>5.0366890600852868E-8</v>
      </c>
      <c r="T4">
        <v>7.5367585711037852E-7</v>
      </c>
      <c r="U4">
        <v>5.2049253553401322E-14</v>
      </c>
      <c r="V4">
        <v>2.1185326247451821E-14</v>
      </c>
      <c r="W4">
        <v>3.0863927305949491E-14</v>
      </c>
      <c r="X4">
        <v>9.1649472017677222E-13</v>
      </c>
      <c r="Y4">
        <v>8.7654638670882726E-13</v>
      </c>
      <c r="Z4">
        <v>3.9948333467944987E-14</v>
      </c>
      <c r="AA4">
        <v>1.078656270216125E-6</v>
      </c>
      <c r="AB4">
        <v>4.8763208524508824E-3</v>
      </c>
      <c r="AC4">
        <v>8.8895284618980633E-10</v>
      </c>
      <c r="AD4">
        <v>1.5514420660229811E-12</v>
      </c>
      <c r="AE4">
        <v>2.2674523910865289E-12</v>
      </c>
      <c r="AF4">
        <v>1.6401070129179509E-7</v>
      </c>
      <c r="AG4">
        <v>2.383912818687336E-3</v>
      </c>
    </row>
    <row r="5" spans="1:33" x14ac:dyDescent="0.3">
      <c r="A5" s="1">
        <v>3</v>
      </c>
      <c r="B5" t="s">
        <v>44</v>
      </c>
      <c r="C5">
        <v>0</v>
      </c>
      <c r="D5" t="s">
        <v>38</v>
      </c>
      <c r="E5" t="s">
        <v>45</v>
      </c>
      <c r="F5" t="s">
        <v>46</v>
      </c>
      <c r="G5" t="s">
        <v>35</v>
      </c>
      <c r="H5" t="s">
        <v>36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</row>
    <row r="6" spans="1:33" x14ac:dyDescent="0.3">
      <c r="A6" s="1">
        <v>4</v>
      </c>
      <c r="B6" t="s">
        <v>47</v>
      </c>
      <c r="C6">
        <v>0</v>
      </c>
      <c r="D6" t="s">
        <v>38</v>
      </c>
      <c r="E6" t="s">
        <v>48</v>
      </c>
      <c r="F6" t="s">
        <v>49</v>
      </c>
      <c r="G6" t="s">
        <v>35</v>
      </c>
      <c r="H6" t="s">
        <v>36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0</v>
      </c>
      <c r="AE6">
        <v>0</v>
      </c>
      <c r="AF6">
        <v>0</v>
      </c>
      <c r="AG6">
        <v>0</v>
      </c>
    </row>
    <row r="7" spans="1:33" x14ac:dyDescent="0.3">
      <c r="A7" s="1">
        <v>5</v>
      </c>
      <c r="B7" t="s">
        <v>50</v>
      </c>
      <c r="C7">
        <v>-0.24959999999999999</v>
      </c>
      <c r="D7" t="s">
        <v>51</v>
      </c>
      <c r="E7" t="s">
        <v>52</v>
      </c>
      <c r="F7" t="s">
        <v>53</v>
      </c>
      <c r="G7" t="s">
        <v>35</v>
      </c>
      <c r="H7" t="s">
        <v>36</v>
      </c>
      <c r="I7">
        <v>-7.3881661097643216E-3</v>
      </c>
      <c r="J7">
        <v>-1.569102690135645E-5</v>
      </c>
      <c r="K7">
        <v>-3.806488089239974E-6</v>
      </c>
      <c r="L7">
        <v>-7.3811060612362159E-3</v>
      </c>
      <c r="M7">
        <v>-3.253560438866881E-6</v>
      </c>
      <c r="N7">
        <v>-1.3869606244754879E-2</v>
      </c>
      <c r="O7">
        <v>-1.051786063692578E-2</v>
      </c>
      <c r="P7">
        <v>-3.3517456078291071E-3</v>
      </c>
      <c r="Q7">
        <v>-8.4779728078917649E-2</v>
      </c>
      <c r="R7">
        <v>-6.3654530325856705E-7</v>
      </c>
      <c r="S7">
        <v>-3.2432654663575621E-6</v>
      </c>
      <c r="T7">
        <v>-4.0403312763235327E-5</v>
      </c>
      <c r="U7">
        <v>-4.7800709754354169E-12</v>
      </c>
      <c r="V7">
        <v>-2.3234395927393949E-12</v>
      </c>
      <c r="W7">
        <v>-2.456631382696022E-12</v>
      </c>
      <c r="X7">
        <v>-1.6888102548590231E-10</v>
      </c>
      <c r="Y7">
        <v>-1.5707169702949491E-10</v>
      </c>
      <c r="Z7">
        <v>-1.18093284564074E-11</v>
      </c>
      <c r="AA7">
        <v>-1.403355281316605E-5</v>
      </c>
      <c r="AB7">
        <v>-9.827791966410826E-2</v>
      </c>
      <c r="AC7">
        <v>-2.8557819753134961E-7</v>
      </c>
      <c r="AD7">
        <v>-1.9907898048046631E-9</v>
      </c>
      <c r="AE7">
        <v>-1.0854119620138391E-10</v>
      </c>
      <c r="AF7">
        <v>-1.5815282718666918E-5</v>
      </c>
      <c r="AG7">
        <v>-7.1014541944198362E-3</v>
      </c>
    </row>
    <row r="8" spans="1:33" x14ac:dyDescent="0.3">
      <c r="A8" s="1">
        <v>6</v>
      </c>
      <c r="B8" t="s">
        <v>54</v>
      </c>
      <c r="C8">
        <v>0</v>
      </c>
      <c r="D8" t="s">
        <v>55</v>
      </c>
      <c r="E8" t="s">
        <v>56</v>
      </c>
      <c r="F8" t="s">
        <v>57</v>
      </c>
      <c r="G8" t="s">
        <v>35</v>
      </c>
      <c r="H8" t="s">
        <v>36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>
        <v>0</v>
      </c>
      <c r="AE8">
        <v>0</v>
      </c>
      <c r="AF8">
        <v>0</v>
      </c>
      <c r="AG8">
        <v>0</v>
      </c>
    </row>
    <row r="9" spans="1:33" x14ac:dyDescent="0.3">
      <c r="A9" s="1">
        <v>7</v>
      </c>
      <c r="B9" t="s">
        <v>58</v>
      </c>
      <c r="C9">
        <v>-4.0375399999999999</v>
      </c>
      <c r="D9" t="s">
        <v>59</v>
      </c>
      <c r="E9" t="s">
        <v>60</v>
      </c>
      <c r="F9" t="s">
        <v>61</v>
      </c>
      <c r="G9" t="s">
        <v>62</v>
      </c>
      <c r="H9" t="s">
        <v>36</v>
      </c>
      <c r="I9">
        <v>-0.33398122974981609</v>
      </c>
      <c r="J9">
        <v>-1.9418482909733419E-3</v>
      </c>
      <c r="K9">
        <v>-4.8090809681547561E-4</v>
      </c>
      <c r="L9">
        <v>-0.33299325977007588</v>
      </c>
      <c r="M9">
        <v>-5.0706188292471051E-4</v>
      </c>
      <c r="N9">
        <v>-0.97416734903645996</v>
      </c>
      <c r="O9">
        <v>-0.92226815941227103</v>
      </c>
      <c r="P9">
        <v>-5.1899189624189039E-2</v>
      </c>
      <c r="Q9">
        <v>-5.2722426945261844</v>
      </c>
      <c r="R9">
        <v>-5.0373607687597732E-5</v>
      </c>
      <c r="S9">
        <v>-5.603842199634198E-4</v>
      </c>
      <c r="T9">
        <v>-8.4152515561546834E-3</v>
      </c>
      <c r="U9">
        <v>-5.3286603823511233E-10</v>
      </c>
      <c r="V9">
        <v>-2.213351914032718E-10</v>
      </c>
      <c r="W9">
        <v>-3.1153084683184048E-10</v>
      </c>
      <c r="X9">
        <v>-9.1744310390890303E-9</v>
      </c>
      <c r="Y9">
        <v>-8.8095466166707005E-9</v>
      </c>
      <c r="Z9">
        <v>-3.6488442241832872E-10</v>
      </c>
      <c r="AA9">
        <v>-1.221761471706357E-2</v>
      </c>
      <c r="AB9">
        <v>-55.131832018031631</v>
      </c>
      <c r="AC9">
        <v>-7.7452111826472171E-6</v>
      </c>
      <c r="AD9">
        <v>-1.5970899794658871E-8</v>
      </c>
      <c r="AE9">
        <v>-2.516927387408982E-8</v>
      </c>
      <c r="AF9">
        <v>-1.813039450965837E-3</v>
      </c>
      <c r="AG9">
        <v>-7.2240102725194155E-2</v>
      </c>
    </row>
    <row r="10" spans="1:33" x14ac:dyDescent="0.3">
      <c r="A10" s="1">
        <v>8</v>
      </c>
      <c r="B10" t="s">
        <v>63</v>
      </c>
      <c r="C10">
        <v>1.84E-2</v>
      </c>
      <c r="D10" t="s">
        <v>38</v>
      </c>
      <c r="E10" t="s">
        <v>64</v>
      </c>
      <c r="F10" t="s">
        <v>65</v>
      </c>
      <c r="G10" t="s">
        <v>35</v>
      </c>
      <c r="H10" t="s">
        <v>36</v>
      </c>
      <c r="I10">
        <v>1.972355677795429E-3</v>
      </c>
      <c r="J10">
        <v>4.4584058708333964E-6</v>
      </c>
      <c r="K10">
        <v>3.739502938087987E-4</v>
      </c>
      <c r="L10">
        <v>1.5983439455406099E-3</v>
      </c>
      <c r="M10">
        <v>6.1438446020944571E-8</v>
      </c>
      <c r="N10">
        <v>5.9171222280651149E-3</v>
      </c>
      <c r="O10">
        <v>5.6415071997136411E-3</v>
      </c>
      <c r="P10">
        <v>2.756150283514734E-4</v>
      </c>
      <c r="Q10">
        <v>2.5206271521666879E-2</v>
      </c>
      <c r="R10">
        <v>1.319239087998347E-7</v>
      </c>
      <c r="S10">
        <v>6.1116764562967425E-7</v>
      </c>
      <c r="T10">
        <v>5.8291253910910892E-6</v>
      </c>
      <c r="U10">
        <v>5.2399303912813874E-13</v>
      </c>
      <c r="V10">
        <v>2.4279967861691059E-13</v>
      </c>
      <c r="W10">
        <v>2.81193360511228E-13</v>
      </c>
      <c r="X10">
        <v>1.1870936218393031E-11</v>
      </c>
      <c r="Y10">
        <v>9.9125849488391043E-12</v>
      </c>
      <c r="Z10">
        <v>1.958351269553928E-12</v>
      </c>
      <c r="AA10">
        <v>-4.0786509258583673E-5</v>
      </c>
      <c r="AB10">
        <v>-1.120550356345529E-2</v>
      </c>
      <c r="AC10">
        <v>1.321162017627389E-8</v>
      </c>
      <c r="AD10">
        <v>5.4827708141462762E-11</v>
      </c>
      <c r="AE10">
        <v>2.527679239114756E-11</v>
      </c>
      <c r="AF10">
        <v>8.9965937861176297E-6</v>
      </c>
      <c r="AG10">
        <v>1.5940783533137371E-4</v>
      </c>
    </row>
    <row r="11" spans="1:33" x14ac:dyDescent="0.3">
      <c r="A11" s="1">
        <v>9</v>
      </c>
      <c r="B11" t="s">
        <v>66</v>
      </c>
      <c r="C11">
        <v>0</v>
      </c>
      <c r="D11" t="s">
        <v>38</v>
      </c>
      <c r="E11" t="s">
        <v>67</v>
      </c>
      <c r="F11" t="s">
        <v>68</v>
      </c>
      <c r="G11" t="s">
        <v>62</v>
      </c>
      <c r="H11" t="s">
        <v>36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>
        <v>0</v>
      </c>
      <c r="AF11">
        <v>0</v>
      </c>
      <c r="AG11">
        <v>0</v>
      </c>
    </row>
    <row r="12" spans="1:33" x14ac:dyDescent="0.3">
      <c r="A12" s="1">
        <v>10</v>
      </c>
      <c r="B12" t="s">
        <v>69</v>
      </c>
      <c r="C12">
        <v>0</v>
      </c>
      <c r="D12" t="s">
        <v>38</v>
      </c>
      <c r="E12" t="s">
        <v>70</v>
      </c>
      <c r="F12" t="s">
        <v>71</v>
      </c>
      <c r="G12" t="s">
        <v>35</v>
      </c>
      <c r="H12" t="s">
        <v>36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0</v>
      </c>
    </row>
    <row r="13" spans="1:33" x14ac:dyDescent="0.3">
      <c r="A13" s="1">
        <v>11</v>
      </c>
      <c r="B13" t="s">
        <v>72</v>
      </c>
      <c r="C13">
        <v>3.5388000000000002</v>
      </c>
      <c r="D13" t="s">
        <v>38</v>
      </c>
      <c r="E13" t="s">
        <v>73</v>
      </c>
      <c r="F13" t="s">
        <v>74</v>
      </c>
      <c r="G13" t="s">
        <v>35</v>
      </c>
      <c r="H13" t="s">
        <v>75</v>
      </c>
      <c r="I13">
        <v>0.25400692706062672</v>
      </c>
      <c r="J13">
        <v>1.487895874263038E-3</v>
      </c>
      <c r="K13">
        <v>3.3875403886487641E-4</v>
      </c>
      <c r="L13">
        <v>0.25327297417728928</v>
      </c>
      <c r="M13">
        <v>3.9519884447258098E-4</v>
      </c>
      <c r="N13">
        <v>1.0957982824870449</v>
      </c>
      <c r="O13">
        <v>0.73345286265484466</v>
      </c>
      <c r="P13">
        <v>0.36234541983220009</v>
      </c>
      <c r="Q13">
        <v>3.8175289179912921</v>
      </c>
      <c r="R13">
        <v>4.2950921385579928E-5</v>
      </c>
      <c r="S13">
        <v>4.1717459371195457E-4</v>
      </c>
      <c r="T13">
        <v>6.1380193485491234E-3</v>
      </c>
      <c r="U13">
        <v>4.2463795224507728E-10</v>
      </c>
      <c r="V13">
        <v>1.6840634035457141E-10</v>
      </c>
      <c r="W13">
        <v>2.5623161189050592E-10</v>
      </c>
      <c r="X13">
        <v>7.4097638114693454E-9</v>
      </c>
      <c r="Y13">
        <v>7.0796259799393782E-9</v>
      </c>
      <c r="Z13">
        <v>3.3013783152996759E-10</v>
      </c>
      <c r="AA13">
        <v>8.3487261127915494E-3</v>
      </c>
      <c r="AB13">
        <v>38.549674171891247</v>
      </c>
      <c r="AC13">
        <v>7.2041773943184356E-6</v>
      </c>
      <c r="AD13">
        <v>1.228361369860271E-8</v>
      </c>
      <c r="AE13">
        <v>1.8896633600641131E-8</v>
      </c>
      <c r="AF13">
        <v>1.36413069892603E-3</v>
      </c>
      <c r="AG13">
        <v>0.1246465094936674</v>
      </c>
    </row>
    <row r="14" spans="1:33" x14ac:dyDescent="0.3">
      <c r="A14" s="1">
        <v>12</v>
      </c>
      <c r="B14" t="s">
        <v>76</v>
      </c>
      <c r="C14">
        <v>1.3093999999999999</v>
      </c>
      <c r="D14" t="s">
        <v>38</v>
      </c>
      <c r="E14" t="s">
        <v>77</v>
      </c>
      <c r="F14" t="s">
        <v>78</v>
      </c>
      <c r="G14" t="s">
        <v>35</v>
      </c>
      <c r="H14" t="s">
        <v>75</v>
      </c>
      <c r="I14">
        <v>2.4451640315927059</v>
      </c>
      <c r="J14">
        <v>1.024285834136467E-2</v>
      </c>
      <c r="K14">
        <v>2.5633463269140828E-3</v>
      </c>
      <c r="L14">
        <v>2.4424955277477101</v>
      </c>
      <c r="M14">
        <v>1.051575180817402E-4</v>
      </c>
      <c r="N14">
        <v>0.68862096147864804</v>
      </c>
      <c r="O14">
        <v>0.57725684351912465</v>
      </c>
      <c r="P14">
        <v>0.1113641179595235</v>
      </c>
      <c r="Q14">
        <v>83.939000613401959</v>
      </c>
      <c r="R14">
        <v>1.522046400059021E-5</v>
      </c>
      <c r="S14">
        <v>1.525821718140321E-3</v>
      </c>
      <c r="T14">
        <v>1.6611652925306121E-2</v>
      </c>
      <c r="U14">
        <v>6.2910988975675424E-10</v>
      </c>
      <c r="V14">
        <v>5.9013045861154E-10</v>
      </c>
      <c r="W14">
        <v>3.8979431145214082E-11</v>
      </c>
      <c r="X14">
        <v>2.1611558512712409E-9</v>
      </c>
      <c r="Y14">
        <v>9.4033473109276264E-10</v>
      </c>
      <c r="Z14">
        <v>1.2208211201784791E-9</v>
      </c>
      <c r="AA14">
        <v>5.2935234141628909E-4</v>
      </c>
      <c r="AB14">
        <v>0.1259915535767403</v>
      </c>
      <c r="AC14">
        <v>1.7497047609563329E-7</v>
      </c>
      <c r="AD14">
        <v>5.387751417081979E-10</v>
      </c>
      <c r="AE14">
        <v>1.050794630194139E-7</v>
      </c>
      <c r="AF14">
        <v>7.6903352567913238E-3</v>
      </c>
      <c r="AG14">
        <v>1.830855537742051</v>
      </c>
    </row>
    <row r="15" spans="1:33" x14ac:dyDescent="0.3">
      <c r="A15" s="1">
        <v>13</v>
      </c>
      <c r="B15" t="s">
        <v>79</v>
      </c>
      <c r="C15">
        <v>0.91949999999999998</v>
      </c>
      <c r="D15" t="s">
        <v>38</v>
      </c>
      <c r="E15" t="s">
        <v>80</v>
      </c>
      <c r="F15" t="s">
        <v>81</v>
      </c>
      <c r="G15" t="s">
        <v>35</v>
      </c>
      <c r="H15" t="s">
        <v>75</v>
      </c>
      <c r="I15">
        <v>2.285749396228439</v>
      </c>
      <c r="J15">
        <v>7.6270309556899724E-3</v>
      </c>
      <c r="K15">
        <v>2.087483658953814E-3</v>
      </c>
      <c r="L15">
        <v>2.2833843635485702</v>
      </c>
      <c r="M15">
        <v>2.7754902091540529E-4</v>
      </c>
      <c r="N15">
        <v>4.3506340357612352</v>
      </c>
      <c r="O15">
        <v>1.4928078278135291</v>
      </c>
      <c r="P15">
        <v>2.8578262079477068</v>
      </c>
      <c r="Q15">
        <v>68.943302026260767</v>
      </c>
      <c r="R15">
        <v>1.026066114269532E-4</v>
      </c>
      <c r="S15">
        <v>1.385529558224274E-3</v>
      </c>
      <c r="T15">
        <v>1.5061775135324191E-2</v>
      </c>
      <c r="U15">
        <v>1.849455537774687E-9</v>
      </c>
      <c r="V15">
        <v>5.3287849159921973E-10</v>
      </c>
      <c r="W15">
        <v>1.3165770461754671E-9</v>
      </c>
      <c r="X15">
        <v>1.094738434990657E-8</v>
      </c>
      <c r="Y15">
        <v>8.5277047005818509E-9</v>
      </c>
      <c r="Z15">
        <v>2.4196796493247191E-9</v>
      </c>
      <c r="AA15">
        <v>-4.7363358375160803E-3</v>
      </c>
      <c r="AB15">
        <v>8.5634736684707002E-2</v>
      </c>
      <c r="AC15">
        <v>1.5386827854259209E-5</v>
      </c>
      <c r="AD15">
        <v>1.1786966641975299E-8</v>
      </c>
      <c r="AE15">
        <v>8.1291478176061764E-8</v>
      </c>
      <c r="AF15">
        <v>8.6029577552529501E-3</v>
      </c>
      <c r="AG15">
        <v>1.5315512550295189</v>
      </c>
    </row>
    <row r="16" spans="1:33" x14ac:dyDescent="0.3">
      <c r="A16" s="1">
        <v>14</v>
      </c>
      <c r="B16" t="s">
        <v>82</v>
      </c>
      <c r="C16">
        <v>1.3443000000000001</v>
      </c>
      <c r="D16" t="s">
        <v>38</v>
      </c>
      <c r="E16" t="s">
        <v>83</v>
      </c>
      <c r="F16" t="s">
        <v>84</v>
      </c>
      <c r="G16" t="s">
        <v>85</v>
      </c>
      <c r="H16" t="s">
        <v>75</v>
      </c>
      <c r="I16">
        <v>3.176855091370566</v>
      </c>
      <c r="J16">
        <v>8.8981950078369215E-3</v>
      </c>
      <c r="K16">
        <v>2.9854398254771891E-3</v>
      </c>
      <c r="L16">
        <v>3.173499975032323</v>
      </c>
      <c r="M16">
        <v>3.6967651276661269E-4</v>
      </c>
      <c r="N16">
        <v>17.10004607602492</v>
      </c>
      <c r="O16">
        <v>1.206893109052086</v>
      </c>
      <c r="P16">
        <v>15.89315296697283</v>
      </c>
      <c r="Q16">
        <v>85.730233555299876</v>
      </c>
      <c r="R16">
        <v>9.7060920958934001E-5</v>
      </c>
      <c r="S16">
        <v>1.857659775261959E-3</v>
      </c>
      <c r="T16">
        <v>2.0224088947094591E-2</v>
      </c>
      <c r="U16">
        <v>3.2707884755440329E-9</v>
      </c>
      <c r="V16">
        <v>8.5307904584517355E-10</v>
      </c>
      <c r="W16">
        <v>2.41770942969886E-9</v>
      </c>
      <c r="X16">
        <v>1.415277928196444E-8</v>
      </c>
      <c r="Y16">
        <v>1.037088033819935E-8</v>
      </c>
      <c r="Z16">
        <v>3.7818989437650926E-9</v>
      </c>
      <c r="AA16">
        <v>-1.758949714146554E-2</v>
      </c>
      <c r="AB16">
        <v>-2.7317688865322429</v>
      </c>
      <c r="AC16">
        <v>2.131162980710685E-5</v>
      </c>
      <c r="AD16">
        <v>8.6467994521476713E-9</v>
      </c>
      <c r="AE16">
        <v>9.3307295004146849E-8</v>
      </c>
      <c r="AF16">
        <v>-1.212065631250724E-3</v>
      </c>
      <c r="AG16">
        <v>2.4816865457924822</v>
      </c>
    </row>
    <row r="17" spans="1:33" x14ac:dyDescent="0.3">
      <c r="A17" s="1">
        <v>15</v>
      </c>
      <c r="B17" t="s">
        <v>86</v>
      </c>
      <c r="C17">
        <v>0.89500000000000002</v>
      </c>
      <c r="D17" t="s">
        <v>38</v>
      </c>
      <c r="E17" t="s">
        <v>87</v>
      </c>
      <c r="F17" t="s">
        <v>88</v>
      </c>
      <c r="G17" t="s">
        <v>35</v>
      </c>
      <c r="H17" t="s">
        <v>75</v>
      </c>
      <c r="I17">
        <v>0.4762304277186119</v>
      </c>
      <c r="J17">
        <v>2.3001964720164729E-4</v>
      </c>
      <c r="K17">
        <v>1.2076157114565181E-5</v>
      </c>
      <c r="L17">
        <v>3.2379511071615387E-2</v>
      </c>
      <c r="M17">
        <v>0.44383884048988198</v>
      </c>
      <c r="N17">
        <v>0.32492362811578362</v>
      </c>
      <c r="O17">
        <v>0.31077592338787918</v>
      </c>
      <c r="P17">
        <v>1.41477047279043E-2</v>
      </c>
      <c r="Q17">
        <v>0.67114235107570497</v>
      </c>
      <c r="R17">
        <v>5.492399538766541E-6</v>
      </c>
      <c r="S17">
        <v>9.1207640957317111E-5</v>
      </c>
      <c r="T17">
        <v>9.7281669108483643E-4</v>
      </c>
      <c r="U17">
        <v>4.2096069982469679E-11</v>
      </c>
      <c r="V17">
        <v>9.0339800540203145E-12</v>
      </c>
      <c r="W17">
        <v>3.3062089928449373E-11</v>
      </c>
      <c r="X17">
        <v>6.1750065423469954E-10</v>
      </c>
      <c r="Y17">
        <v>5.6159619848934614E-10</v>
      </c>
      <c r="Z17">
        <v>5.5904455745353278E-11</v>
      </c>
      <c r="AA17">
        <v>3.1845522618873093E-4</v>
      </c>
      <c r="AB17">
        <v>0.53066772602556678</v>
      </c>
      <c r="AC17">
        <v>1.9595082870026841E-7</v>
      </c>
      <c r="AD17">
        <v>9.3178905054156657E-10</v>
      </c>
      <c r="AE17">
        <v>3.9324036687614031E-9</v>
      </c>
      <c r="AF17">
        <v>3.4254594669733411E-4</v>
      </c>
      <c r="AG17">
        <v>3.9516076232223056E-3</v>
      </c>
    </row>
    <row r="18" spans="1:33" x14ac:dyDescent="0.3">
      <c r="A18" s="1">
        <v>16</v>
      </c>
      <c r="B18" t="s">
        <v>89</v>
      </c>
      <c r="C18">
        <v>1.1093</v>
      </c>
      <c r="D18" t="s">
        <v>90</v>
      </c>
      <c r="E18" t="s">
        <v>91</v>
      </c>
      <c r="F18" t="s">
        <v>92</v>
      </c>
      <c r="G18" t="s">
        <v>35</v>
      </c>
      <c r="H18" t="s">
        <v>75</v>
      </c>
      <c r="I18">
        <v>2.394684908618153E-2</v>
      </c>
      <c r="J18">
        <v>7.3696386839068435E-5</v>
      </c>
      <c r="K18">
        <v>3.1492238946534581E-3</v>
      </c>
      <c r="L18">
        <v>2.079658246787839E-2</v>
      </c>
      <c r="M18">
        <v>1.042723649682708E-6</v>
      </c>
      <c r="N18">
        <v>9.8847114729434374E-2</v>
      </c>
      <c r="O18">
        <v>9.4222039815837808E-2</v>
      </c>
      <c r="P18">
        <v>4.625074913596575E-3</v>
      </c>
      <c r="Q18">
        <v>0.42673776214694459</v>
      </c>
      <c r="R18">
        <v>2.2331513919582882E-6</v>
      </c>
      <c r="S18">
        <v>1.034469670390153E-5</v>
      </c>
      <c r="T18">
        <v>9.8660356301491479E-5</v>
      </c>
      <c r="U18">
        <v>8.1843677517517542E-12</v>
      </c>
      <c r="V18">
        <v>3.9318801865975416E-12</v>
      </c>
      <c r="W18">
        <v>4.2524875651542142E-12</v>
      </c>
      <c r="X18">
        <v>1.5439336760600721E-10</v>
      </c>
      <c r="Y18">
        <v>1.273302857330915E-10</v>
      </c>
      <c r="Z18">
        <v>2.7063081872915661E-11</v>
      </c>
      <c r="AA18">
        <v>-6.8980841719062296E-4</v>
      </c>
      <c r="AB18">
        <v>-0.18953086720697179</v>
      </c>
      <c r="AC18">
        <v>2.233945342095546E-7</v>
      </c>
      <c r="AD18">
        <v>9.2801528535189747E-10</v>
      </c>
      <c r="AE18">
        <v>3.6374486764995538E-10</v>
      </c>
      <c r="AF18">
        <v>1.5105336409762131E-4</v>
      </c>
      <c r="AG18">
        <v>2.6985235720820822E-3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D11116-6A8E-46F5-BB46-E62607066878}">
  <dimension ref="A1:AG18"/>
  <sheetViews>
    <sheetView topLeftCell="R1" workbookViewId="0">
      <selection activeCell="AB2" sqref="AB2:AB18"/>
    </sheetView>
  </sheetViews>
  <sheetFormatPr defaultColWidth="11.5546875" defaultRowHeight="14.4" x14ac:dyDescent="0.3"/>
  <sheetData>
    <row r="1" spans="1:33" x14ac:dyDescent="0.3"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5" t="s">
        <v>17</v>
      </c>
      <c r="T1" s="1" t="s">
        <v>18</v>
      </c>
      <c r="U1" s="1" t="s">
        <v>19</v>
      </c>
      <c r="V1" s="1" t="s">
        <v>20</v>
      </c>
      <c r="W1" s="1" t="s">
        <v>21</v>
      </c>
      <c r="X1" s="1" t="s">
        <v>22</v>
      </c>
      <c r="Y1" s="1" t="s">
        <v>23</v>
      </c>
      <c r="Z1" s="1" t="s">
        <v>24</v>
      </c>
      <c r="AA1" s="1" t="s">
        <v>25</v>
      </c>
      <c r="AB1" s="1" t="s">
        <v>26</v>
      </c>
      <c r="AC1" s="1" t="s">
        <v>27</v>
      </c>
      <c r="AD1" s="1" t="s">
        <v>28</v>
      </c>
      <c r="AE1" s="1" t="s">
        <v>29</v>
      </c>
      <c r="AF1" s="1" t="s">
        <v>30</v>
      </c>
      <c r="AG1" s="1" t="s">
        <v>31</v>
      </c>
    </row>
    <row r="2" spans="1:33" x14ac:dyDescent="0.3">
      <c r="A2" s="1">
        <v>0</v>
      </c>
      <c r="B2" t="s">
        <v>32</v>
      </c>
      <c r="C2">
        <v>0</v>
      </c>
      <c r="D2" t="s">
        <v>2</v>
      </c>
      <c r="E2" t="s">
        <v>33</v>
      </c>
      <c r="F2" t="s">
        <v>34</v>
      </c>
      <c r="G2" t="s">
        <v>35</v>
      </c>
      <c r="H2" t="s">
        <v>36</v>
      </c>
      <c r="I2">
        <v>0</v>
      </c>
      <c r="J2">
        <v>0</v>
      </c>
      <c r="K2">
        <v>0</v>
      </c>
      <c r="L2">
        <v>0</v>
      </c>
      <c r="M2">
        <v>0</v>
      </c>
      <c r="N2">
        <v>0</v>
      </c>
      <c r="O2">
        <v>0</v>
      </c>
      <c r="P2">
        <v>0</v>
      </c>
      <c r="Q2">
        <v>0</v>
      </c>
      <c r="R2">
        <v>0</v>
      </c>
      <c r="S2">
        <v>0</v>
      </c>
      <c r="T2">
        <v>0</v>
      </c>
      <c r="U2">
        <v>0</v>
      </c>
      <c r="V2">
        <v>0</v>
      </c>
      <c r="W2">
        <v>0</v>
      </c>
      <c r="X2">
        <v>0</v>
      </c>
      <c r="Y2">
        <v>0</v>
      </c>
      <c r="Z2">
        <v>0</v>
      </c>
      <c r="AA2">
        <v>0</v>
      </c>
      <c r="AB2">
        <v>0</v>
      </c>
      <c r="AC2">
        <v>0</v>
      </c>
      <c r="AD2">
        <v>0</v>
      </c>
      <c r="AE2">
        <v>0</v>
      </c>
      <c r="AF2">
        <v>0</v>
      </c>
      <c r="AG2">
        <v>0</v>
      </c>
    </row>
    <row r="3" spans="1:33" x14ac:dyDescent="0.3">
      <c r="A3" s="1">
        <v>1</v>
      </c>
      <c r="B3" t="s">
        <v>37</v>
      </c>
      <c r="C3">
        <v>0</v>
      </c>
      <c r="D3" t="s">
        <v>38</v>
      </c>
      <c r="E3" t="s">
        <v>39</v>
      </c>
      <c r="F3" t="s">
        <v>40</v>
      </c>
      <c r="G3" t="s">
        <v>35</v>
      </c>
      <c r="H3" t="s">
        <v>36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>
        <v>0</v>
      </c>
      <c r="V3">
        <v>0</v>
      </c>
      <c r="W3">
        <v>0</v>
      </c>
      <c r="X3">
        <v>0</v>
      </c>
      <c r="Y3">
        <v>0</v>
      </c>
      <c r="Z3">
        <v>0</v>
      </c>
      <c r="AA3">
        <v>0</v>
      </c>
      <c r="AB3">
        <v>0</v>
      </c>
      <c r="AC3">
        <v>0</v>
      </c>
      <c r="AD3">
        <v>0</v>
      </c>
      <c r="AE3">
        <v>0</v>
      </c>
      <c r="AF3">
        <v>0</v>
      </c>
      <c r="AG3">
        <v>0</v>
      </c>
    </row>
    <row r="4" spans="1:33" x14ac:dyDescent="0.3">
      <c r="A4" s="1">
        <v>2</v>
      </c>
      <c r="B4" t="s">
        <v>41</v>
      </c>
      <c r="C4">
        <v>3.5566</v>
      </c>
      <c r="D4" t="s">
        <v>38</v>
      </c>
      <c r="E4" t="s">
        <v>42</v>
      </c>
      <c r="F4" t="s">
        <v>43</v>
      </c>
      <c r="G4" t="s">
        <v>35</v>
      </c>
      <c r="H4" t="s">
        <v>36</v>
      </c>
      <c r="I4">
        <v>2.9941555465555151E-5</v>
      </c>
      <c r="J4">
        <v>1.7402041168319621E-7</v>
      </c>
      <c r="K4">
        <v>4.1554916003122888E-8</v>
      </c>
      <c r="L4">
        <v>2.98556558195607E-5</v>
      </c>
      <c r="M4">
        <v>4.4344729991331238E-8</v>
      </c>
      <c r="N4">
        <v>1.2675613790303421E-4</v>
      </c>
      <c r="O4">
        <v>8.2424502453290829E-5</v>
      </c>
      <c r="P4">
        <v>4.4331635449743307E-5</v>
      </c>
      <c r="Q4">
        <v>4.5442049284284811E-4</v>
      </c>
      <c r="R4">
        <v>4.6477534483587881E-9</v>
      </c>
      <c r="S4">
        <v>4.8544723208312298E-8</v>
      </c>
      <c r="T4">
        <v>7.2640946136927773E-7</v>
      </c>
      <c r="U4">
        <v>5.0166221833562063E-14</v>
      </c>
      <c r="V4">
        <v>2.0418886027936141E-14</v>
      </c>
      <c r="W4">
        <v>2.9747335805625922E-14</v>
      </c>
      <c r="X4">
        <v>8.833378829247736E-13</v>
      </c>
      <c r="Y4">
        <v>8.4483479552549087E-13</v>
      </c>
      <c r="Z4">
        <v>3.8503087399282748E-14</v>
      </c>
      <c r="AA4">
        <v>1.0396327716459371E-6</v>
      </c>
      <c r="AB4">
        <v>4.6999058951862566E-3</v>
      </c>
      <c r="AC4">
        <v>8.5679241558729162E-10</v>
      </c>
      <c r="AD4">
        <v>1.495314179024375E-12</v>
      </c>
      <c r="AE4">
        <v>2.185420767496369E-12</v>
      </c>
      <c r="AF4">
        <v>1.5807714159898081E-7</v>
      </c>
      <c r="AG4">
        <v>2.297667903564506E-3</v>
      </c>
    </row>
    <row r="5" spans="1:33" x14ac:dyDescent="0.3">
      <c r="A5" s="1">
        <v>3</v>
      </c>
      <c r="B5" t="s">
        <v>44</v>
      </c>
      <c r="C5">
        <v>0</v>
      </c>
      <c r="D5" t="s">
        <v>38</v>
      </c>
      <c r="E5" t="s">
        <v>45</v>
      </c>
      <c r="F5" t="s">
        <v>46</v>
      </c>
      <c r="G5" t="s">
        <v>35</v>
      </c>
      <c r="H5" t="s">
        <v>36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</row>
    <row r="6" spans="1:33" x14ac:dyDescent="0.3">
      <c r="A6" s="1">
        <v>4</v>
      </c>
      <c r="B6" t="s">
        <v>47</v>
      </c>
      <c r="C6">
        <v>0</v>
      </c>
      <c r="D6" t="s">
        <v>38</v>
      </c>
      <c r="E6" t="s">
        <v>48</v>
      </c>
      <c r="F6" t="s">
        <v>49</v>
      </c>
      <c r="G6" t="s">
        <v>35</v>
      </c>
      <c r="H6" t="s">
        <v>36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0</v>
      </c>
      <c r="AE6">
        <v>0</v>
      </c>
      <c r="AF6">
        <v>0</v>
      </c>
      <c r="AG6">
        <v>0</v>
      </c>
    </row>
    <row r="7" spans="1:33" x14ac:dyDescent="0.3">
      <c r="A7" s="1">
        <v>5</v>
      </c>
      <c r="B7" t="s">
        <v>50</v>
      </c>
      <c r="C7">
        <v>-0.24959999999999999</v>
      </c>
      <c r="D7" t="s">
        <v>51</v>
      </c>
      <c r="E7" t="s">
        <v>52</v>
      </c>
      <c r="F7" t="s">
        <v>53</v>
      </c>
      <c r="G7" t="s">
        <v>35</v>
      </c>
      <c r="H7" t="s">
        <v>36</v>
      </c>
      <c r="I7">
        <v>-7.3881661097643216E-3</v>
      </c>
      <c r="J7">
        <v>-1.569102690135645E-5</v>
      </c>
      <c r="K7">
        <v>-3.806488089239974E-6</v>
      </c>
      <c r="L7">
        <v>-7.3811060612362159E-3</v>
      </c>
      <c r="M7">
        <v>-3.253560438866881E-6</v>
      </c>
      <c r="N7">
        <v>-1.3869606244754879E-2</v>
      </c>
      <c r="O7">
        <v>-1.051786063692578E-2</v>
      </c>
      <c r="P7">
        <v>-3.3517456078291071E-3</v>
      </c>
      <c r="Q7">
        <v>-8.4779728078917649E-2</v>
      </c>
      <c r="R7">
        <v>-6.3654530325856705E-7</v>
      </c>
      <c r="S7">
        <v>-3.2432654663575621E-6</v>
      </c>
      <c r="T7">
        <v>-4.0403312763235327E-5</v>
      </c>
      <c r="U7">
        <v>-4.7800709754354169E-12</v>
      </c>
      <c r="V7">
        <v>-2.3234395927393949E-12</v>
      </c>
      <c r="W7">
        <v>-2.456631382696022E-12</v>
      </c>
      <c r="X7">
        <v>-1.6888102548590231E-10</v>
      </c>
      <c r="Y7">
        <v>-1.5707169702949491E-10</v>
      </c>
      <c r="Z7">
        <v>-1.18093284564074E-11</v>
      </c>
      <c r="AA7">
        <v>-1.403355281316605E-5</v>
      </c>
      <c r="AB7">
        <v>-9.827791966410826E-2</v>
      </c>
      <c r="AC7">
        <v>-2.8557819753134961E-7</v>
      </c>
      <c r="AD7">
        <v>-1.9907898048046631E-9</v>
      </c>
      <c r="AE7">
        <v>-1.0854119620138391E-10</v>
      </c>
      <c r="AF7">
        <v>-1.5815282718666918E-5</v>
      </c>
      <c r="AG7">
        <v>-7.1014541944198362E-3</v>
      </c>
    </row>
    <row r="8" spans="1:33" x14ac:dyDescent="0.3">
      <c r="A8" s="1">
        <v>6</v>
      </c>
      <c r="B8" t="s">
        <v>54</v>
      </c>
      <c r="C8">
        <v>0</v>
      </c>
      <c r="D8" t="s">
        <v>55</v>
      </c>
      <c r="E8" t="s">
        <v>56</v>
      </c>
      <c r="F8" t="s">
        <v>57</v>
      </c>
      <c r="G8" t="s">
        <v>35</v>
      </c>
      <c r="H8" t="s">
        <v>36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>
        <v>0</v>
      </c>
      <c r="AE8">
        <v>0</v>
      </c>
      <c r="AF8">
        <v>0</v>
      </c>
      <c r="AG8">
        <v>0</v>
      </c>
    </row>
    <row r="9" spans="1:33" x14ac:dyDescent="0.3">
      <c r="A9" s="1">
        <v>7</v>
      </c>
      <c r="B9" t="s">
        <v>58</v>
      </c>
      <c r="C9">
        <v>-4.0359400000000001</v>
      </c>
      <c r="D9" t="s">
        <v>59</v>
      </c>
      <c r="E9" t="s">
        <v>60</v>
      </c>
      <c r="F9" t="s">
        <v>61</v>
      </c>
      <c r="G9" t="s">
        <v>62</v>
      </c>
      <c r="H9" t="s">
        <v>36</v>
      </c>
      <c r="I9">
        <v>-0.33384887936626523</v>
      </c>
      <c r="J9">
        <v>-1.941078773577712E-3</v>
      </c>
      <c r="K9">
        <v>-4.8071752212026317E-4</v>
      </c>
      <c r="L9">
        <v>-0.33286130090016158</v>
      </c>
      <c r="M9">
        <v>-5.0686094398335983E-4</v>
      </c>
      <c r="N9">
        <v>-0.97378130511901095</v>
      </c>
      <c r="O9">
        <v>-0.9219026821525883</v>
      </c>
      <c r="P9">
        <v>-5.1878622966422608E-2</v>
      </c>
      <c r="Q9">
        <v>-5.270153405426572</v>
      </c>
      <c r="R9">
        <v>-5.0353645588819732E-5</v>
      </c>
      <c r="S9">
        <v>-5.6016215039830406E-4</v>
      </c>
      <c r="T9">
        <v>-8.4119167526629963E-3</v>
      </c>
      <c r="U9">
        <v>-5.3265487359991959E-10</v>
      </c>
      <c r="V9">
        <v>-2.212474804935978E-10</v>
      </c>
      <c r="W9">
        <v>-3.1140739310632182E-10</v>
      </c>
      <c r="X9">
        <v>-9.1707953872657588E-9</v>
      </c>
      <c r="Y9">
        <v>-8.8060555615760981E-9</v>
      </c>
      <c r="Z9">
        <v>-3.6473982568965937E-10</v>
      </c>
      <c r="AA9">
        <v>-1.221277310966219E-2</v>
      </c>
      <c r="AB9">
        <v>-55.109984325815937</v>
      </c>
      <c r="AC9">
        <v>-7.742141903360266E-6</v>
      </c>
      <c r="AD9">
        <v>-1.596457083205444E-8</v>
      </c>
      <c r="AE9">
        <v>-2.515929977149309E-8</v>
      </c>
      <c r="AF9">
        <v>-1.812320978053732E-3</v>
      </c>
      <c r="AG9">
        <v>-7.221147535200155E-2</v>
      </c>
    </row>
    <row r="10" spans="1:33" x14ac:dyDescent="0.3">
      <c r="A10" s="1">
        <v>8</v>
      </c>
      <c r="B10" t="s">
        <v>63</v>
      </c>
      <c r="C10">
        <v>1.78E-2</v>
      </c>
      <c r="D10" t="s">
        <v>38</v>
      </c>
      <c r="E10" t="s">
        <v>64</v>
      </c>
      <c r="F10" t="s">
        <v>65</v>
      </c>
      <c r="G10" t="s">
        <v>35</v>
      </c>
      <c r="H10" t="s">
        <v>36</v>
      </c>
      <c r="I10">
        <v>1.908039731780362E-3</v>
      </c>
      <c r="J10">
        <v>4.3130230706975266E-6</v>
      </c>
      <c r="K10">
        <v>3.6175626248894662E-4</v>
      </c>
      <c r="L10">
        <v>1.5462240342729811E-3</v>
      </c>
      <c r="M10">
        <v>5.9435018434183022E-8</v>
      </c>
      <c r="N10">
        <v>5.7241725901934258E-3</v>
      </c>
      <c r="O10">
        <v>5.4575450084186289E-3</v>
      </c>
      <c r="P10">
        <v>2.6662758177479541E-4</v>
      </c>
      <c r="Q10">
        <v>2.438432788509079E-2</v>
      </c>
      <c r="R10">
        <v>1.2762204220853591E-7</v>
      </c>
      <c r="S10">
        <v>5.9123826588088181E-7</v>
      </c>
      <c r="T10">
        <v>5.6390452152946446E-6</v>
      </c>
      <c r="U10">
        <v>5.0690630959135307E-13</v>
      </c>
      <c r="V10">
        <v>2.3488229779244611E-13</v>
      </c>
      <c r="W10">
        <v>2.7202401179890701E-13</v>
      </c>
      <c r="X10">
        <v>1.148384047214108E-11</v>
      </c>
      <c r="Y10">
        <v>9.5893484831160866E-12</v>
      </c>
      <c r="Z10">
        <v>1.8944919890249962E-12</v>
      </c>
      <c r="AA10">
        <v>-3.9456514391455913E-5</v>
      </c>
      <c r="AB10">
        <v>-1.0840106708125231E-2</v>
      </c>
      <c r="AC10">
        <v>1.2780806474873659E-8</v>
      </c>
      <c r="AD10">
        <v>5.3039848093380033E-11</v>
      </c>
      <c r="AE10">
        <v>2.445254916100147E-11</v>
      </c>
      <c r="AF10">
        <v>8.7032265974398911E-6</v>
      </c>
      <c r="AG10">
        <v>1.5420975374448061E-4</v>
      </c>
    </row>
    <row r="11" spans="1:33" x14ac:dyDescent="0.3">
      <c r="A11" s="1">
        <v>9</v>
      </c>
      <c r="B11" t="s">
        <v>66</v>
      </c>
      <c r="C11">
        <v>3.5566</v>
      </c>
      <c r="D11" t="s">
        <v>38</v>
      </c>
      <c r="E11" t="s">
        <v>67</v>
      </c>
      <c r="F11" t="s">
        <v>68</v>
      </c>
      <c r="G11" t="s">
        <v>62</v>
      </c>
      <c r="H11" t="s">
        <v>36</v>
      </c>
      <c r="I11">
        <v>0.20557655700032351</v>
      </c>
      <c r="J11">
        <v>1.64254449413575E-3</v>
      </c>
      <c r="K11">
        <v>2.2351766225050902E-3</v>
      </c>
      <c r="L11">
        <v>0.20304406951475309</v>
      </c>
      <c r="M11">
        <v>2.9731086306527822E-4</v>
      </c>
      <c r="N11">
        <v>4.9905645041932818</v>
      </c>
      <c r="O11">
        <v>4.78723400320811</v>
      </c>
      <c r="P11">
        <v>0.20333050098517269</v>
      </c>
      <c r="Q11">
        <v>2.4073646710396219</v>
      </c>
      <c r="R11">
        <v>2.1386030094015389E-4</v>
      </c>
      <c r="S11">
        <v>4.1590581242994867E-3</v>
      </c>
      <c r="T11">
        <v>6.6951219369207936E-3</v>
      </c>
      <c r="U11">
        <v>8.1033807186653822E-10</v>
      </c>
      <c r="V11">
        <v>6.1993977927934441E-10</v>
      </c>
      <c r="W11">
        <v>1.9039829258719371E-10</v>
      </c>
      <c r="X11">
        <v>-4.9914795261665133E-9</v>
      </c>
      <c r="Y11">
        <v>-5.1492797518724169E-9</v>
      </c>
      <c r="Z11">
        <v>1.578002257059039E-10</v>
      </c>
      <c r="AA11">
        <v>1.9333453777530319E-3</v>
      </c>
      <c r="AB11">
        <v>169.2687164237021</v>
      </c>
      <c r="AC11">
        <v>2.4081185467373519E-6</v>
      </c>
      <c r="AD11">
        <v>4.4033820265546466E-9</v>
      </c>
      <c r="AE11">
        <v>1.5048746131103902E-8</v>
      </c>
      <c r="AF11">
        <v>1.4355568505154211E-3</v>
      </c>
      <c r="AG11">
        <v>5.713374865161977E-2</v>
      </c>
    </row>
    <row r="12" spans="1:33" x14ac:dyDescent="0.3">
      <c r="A12" s="1">
        <v>10</v>
      </c>
      <c r="B12" t="s">
        <v>69</v>
      </c>
      <c r="C12">
        <v>0</v>
      </c>
      <c r="D12" t="s">
        <v>38</v>
      </c>
      <c r="E12" t="s">
        <v>70</v>
      </c>
      <c r="F12" t="s">
        <v>71</v>
      </c>
      <c r="G12" t="s">
        <v>35</v>
      </c>
      <c r="H12" t="s">
        <v>36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0</v>
      </c>
    </row>
    <row r="13" spans="1:33" x14ac:dyDescent="0.3">
      <c r="A13" s="1">
        <v>11</v>
      </c>
      <c r="B13" t="s">
        <v>72</v>
      </c>
      <c r="C13">
        <v>3.5388000000000002</v>
      </c>
      <c r="D13" t="s">
        <v>38</v>
      </c>
      <c r="E13" t="s">
        <v>73</v>
      </c>
      <c r="F13" t="s">
        <v>74</v>
      </c>
      <c r="G13" t="s">
        <v>35</v>
      </c>
      <c r="H13" t="s">
        <v>75</v>
      </c>
      <c r="I13">
        <v>0.25400692706062672</v>
      </c>
      <c r="J13">
        <v>1.487895874263038E-3</v>
      </c>
      <c r="K13">
        <v>3.3875403886487641E-4</v>
      </c>
      <c r="L13">
        <v>0.25327297417728928</v>
      </c>
      <c r="M13">
        <v>3.9519884447258098E-4</v>
      </c>
      <c r="N13">
        <v>1.0957982824870449</v>
      </c>
      <c r="O13">
        <v>0.73345286265484466</v>
      </c>
      <c r="P13">
        <v>0.36234541983220009</v>
      </c>
      <c r="Q13">
        <v>3.8175289179912921</v>
      </c>
      <c r="R13">
        <v>4.2950921385579928E-5</v>
      </c>
      <c r="S13">
        <v>4.1717459371195457E-4</v>
      </c>
      <c r="T13">
        <v>6.1380193485491234E-3</v>
      </c>
      <c r="U13">
        <v>4.2463795224507728E-10</v>
      </c>
      <c r="V13">
        <v>1.6840634035457141E-10</v>
      </c>
      <c r="W13">
        <v>2.5623161189050592E-10</v>
      </c>
      <c r="X13">
        <v>7.4097638114693454E-9</v>
      </c>
      <c r="Y13">
        <v>7.0796259799393782E-9</v>
      </c>
      <c r="Z13">
        <v>3.3013783152996759E-10</v>
      </c>
      <c r="AA13">
        <v>8.3487261127915494E-3</v>
      </c>
      <c r="AB13">
        <v>38.549674171891247</v>
      </c>
      <c r="AC13">
        <v>7.2041773943184356E-6</v>
      </c>
      <c r="AD13">
        <v>1.228361369860271E-8</v>
      </c>
      <c r="AE13">
        <v>1.8896633600641131E-8</v>
      </c>
      <c r="AF13">
        <v>1.36413069892603E-3</v>
      </c>
      <c r="AG13">
        <v>0.1246465094936674</v>
      </c>
    </row>
    <row r="14" spans="1:33" x14ac:dyDescent="0.3">
      <c r="A14" s="1">
        <v>12</v>
      </c>
      <c r="B14" t="s">
        <v>76</v>
      </c>
      <c r="C14">
        <v>1.3093999999999999</v>
      </c>
      <c r="D14" t="s">
        <v>38</v>
      </c>
      <c r="E14" t="s">
        <v>77</v>
      </c>
      <c r="F14" t="s">
        <v>78</v>
      </c>
      <c r="G14" t="s">
        <v>35</v>
      </c>
      <c r="H14" t="s">
        <v>75</v>
      </c>
      <c r="I14">
        <v>2.4451640315927059</v>
      </c>
      <c r="J14">
        <v>1.024285834136467E-2</v>
      </c>
      <c r="K14">
        <v>2.5633463269140828E-3</v>
      </c>
      <c r="L14">
        <v>2.4424955277477101</v>
      </c>
      <c r="M14">
        <v>1.051575180817402E-4</v>
      </c>
      <c r="N14">
        <v>0.68862096147864804</v>
      </c>
      <c r="O14">
        <v>0.57725684351912465</v>
      </c>
      <c r="P14">
        <v>0.1113641179595235</v>
      </c>
      <c r="Q14">
        <v>83.939000613401959</v>
      </c>
      <c r="R14">
        <v>1.522046400059021E-5</v>
      </c>
      <c r="S14">
        <v>1.525821718140321E-3</v>
      </c>
      <c r="T14">
        <v>1.6611652925306121E-2</v>
      </c>
      <c r="U14">
        <v>6.2910988975675424E-10</v>
      </c>
      <c r="V14">
        <v>5.9013045861154E-10</v>
      </c>
      <c r="W14">
        <v>3.8979431145214082E-11</v>
      </c>
      <c r="X14">
        <v>2.1611558512712409E-9</v>
      </c>
      <c r="Y14">
        <v>9.4033473109276264E-10</v>
      </c>
      <c r="Z14">
        <v>1.2208211201784791E-9</v>
      </c>
      <c r="AA14">
        <v>5.2935234141628909E-4</v>
      </c>
      <c r="AB14">
        <v>0.1259915535767403</v>
      </c>
      <c r="AC14">
        <v>1.7497047609563329E-7</v>
      </c>
      <c r="AD14">
        <v>5.387751417081979E-10</v>
      </c>
      <c r="AE14">
        <v>1.050794630194139E-7</v>
      </c>
      <c r="AF14">
        <v>7.6903352567913238E-3</v>
      </c>
      <c r="AG14">
        <v>1.830855537742051</v>
      </c>
    </row>
    <row r="15" spans="1:33" x14ac:dyDescent="0.3">
      <c r="A15" s="1">
        <v>13</v>
      </c>
      <c r="B15" t="s">
        <v>79</v>
      </c>
      <c r="C15">
        <v>0.91949999999999998</v>
      </c>
      <c r="D15" t="s">
        <v>38</v>
      </c>
      <c r="E15" t="s">
        <v>80</v>
      </c>
      <c r="F15" t="s">
        <v>81</v>
      </c>
      <c r="G15" t="s">
        <v>35</v>
      </c>
      <c r="H15" t="s">
        <v>75</v>
      </c>
      <c r="I15">
        <v>2.285749396228439</v>
      </c>
      <c r="J15">
        <v>7.6270309556899724E-3</v>
      </c>
      <c r="K15">
        <v>2.087483658953814E-3</v>
      </c>
      <c r="L15">
        <v>2.2833843635485702</v>
      </c>
      <c r="M15">
        <v>2.7754902091540529E-4</v>
      </c>
      <c r="N15">
        <v>4.3506340357612352</v>
      </c>
      <c r="O15">
        <v>1.4928078278135291</v>
      </c>
      <c r="P15">
        <v>2.8578262079477068</v>
      </c>
      <c r="Q15">
        <v>68.943302026260767</v>
      </c>
      <c r="R15">
        <v>1.026066114269532E-4</v>
      </c>
      <c r="S15">
        <v>1.385529558224274E-3</v>
      </c>
      <c r="T15">
        <v>1.5061775135324191E-2</v>
      </c>
      <c r="U15">
        <v>1.849455537774687E-9</v>
      </c>
      <c r="V15">
        <v>5.3287849159921973E-10</v>
      </c>
      <c r="W15">
        <v>1.3165770461754671E-9</v>
      </c>
      <c r="X15">
        <v>1.094738434990657E-8</v>
      </c>
      <c r="Y15">
        <v>8.5277047005818509E-9</v>
      </c>
      <c r="Z15">
        <v>2.4196796493247191E-9</v>
      </c>
      <c r="AA15">
        <v>-4.7363358375160803E-3</v>
      </c>
      <c r="AB15">
        <v>8.5634736684707002E-2</v>
      </c>
      <c r="AC15">
        <v>1.5386827854259209E-5</v>
      </c>
      <c r="AD15">
        <v>1.1786966641975299E-8</v>
      </c>
      <c r="AE15">
        <v>8.1291478176061764E-8</v>
      </c>
      <c r="AF15">
        <v>8.6029577552529501E-3</v>
      </c>
      <c r="AG15">
        <v>1.5315512550295189</v>
      </c>
    </row>
    <row r="16" spans="1:33" x14ac:dyDescent="0.3">
      <c r="A16" s="1">
        <v>14</v>
      </c>
      <c r="B16" t="s">
        <v>82</v>
      </c>
      <c r="C16">
        <v>1.3443000000000001</v>
      </c>
      <c r="D16" t="s">
        <v>38</v>
      </c>
      <c r="E16" t="s">
        <v>83</v>
      </c>
      <c r="F16" t="s">
        <v>84</v>
      </c>
      <c r="G16" t="s">
        <v>85</v>
      </c>
      <c r="H16" t="s">
        <v>75</v>
      </c>
      <c r="I16">
        <v>3.176855091370566</v>
      </c>
      <c r="J16">
        <v>8.8981950078369215E-3</v>
      </c>
      <c r="K16">
        <v>2.9854398254771891E-3</v>
      </c>
      <c r="L16">
        <v>3.173499975032323</v>
      </c>
      <c r="M16">
        <v>3.6967651276661269E-4</v>
      </c>
      <c r="N16">
        <v>17.10004607602492</v>
      </c>
      <c r="O16">
        <v>1.206893109052086</v>
      </c>
      <c r="P16">
        <v>15.89315296697283</v>
      </c>
      <c r="Q16">
        <v>85.730233555299876</v>
      </c>
      <c r="R16">
        <v>9.7060920958934001E-5</v>
      </c>
      <c r="S16">
        <v>1.857659775261959E-3</v>
      </c>
      <c r="T16">
        <v>2.0224088947094591E-2</v>
      </c>
      <c r="U16">
        <v>3.2707884755440329E-9</v>
      </c>
      <c r="V16">
        <v>8.5307904584517355E-10</v>
      </c>
      <c r="W16">
        <v>2.41770942969886E-9</v>
      </c>
      <c r="X16">
        <v>1.415277928196444E-8</v>
      </c>
      <c r="Y16">
        <v>1.037088033819935E-8</v>
      </c>
      <c r="Z16">
        <v>3.7818989437650926E-9</v>
      </c>
      <c r="AA16">
        <v>-1.758949714146554E-2</v>
      </c>
      <c r="AB16">
        <v>-2.7317688865322429</v>
      </c>
      <c r="AC16">
        <v>2.131162980710685E-5</v>
      </c>
      <c r="AD16">
        <v>8.6467994521476713E-9</v>
      </c>
      <c r="AE16">
        <v>9.3307295004146849E-8</v>
      </c>
      <c r="AF16">
        <v>-1.212065631250724E-3</v>
      </c>
      <c r="AG16">
        <v>2.4816865457924822</v>
      </c>
    </row>
    <row r="17" spans="1:33" x14ac:dyDescent="0.3">
      <c r="A17" s="1">
        <v>15</v>
      </c>
      <c r="B17" t="s">
        <v>86</v>
      </c>
      <c r="C17">
        <v>0.89500000000000002</v>
      </c>
      <c r="D17" t="s">
        <v>38</v>
      </c>
      <c r="E17" t="s">
        <v>87</v>
      </c>
      <c r="F17" t="s">
        <v>88</v>
      </c>
      <c r="G17" t="s">
        <v>35</v>
      </c>
      <c r="H17" t="s">
        <v>75</v>
      </c>
      <c r="I17">
        <v>0.4762304277186119</v>
      </c>
      <c r="J17">
        <v>2.3001964720164729E-4</v>
      </c>
      <c r="K17">
        <v>1.2076157114565181E-5</v>
      </c>
      <c r="L17">
        <v>3.2379511071615387E-2</v>
      </c>
      <c r="M17">
        <v>0.44383884048988198</v>
      </c>
      <c r="N17">
        <v>0.32492362811578362</v>
      </c>
      <c r="O17">
        <v>0.31077592338787918</v>
      </c>
      <c r="P17">
        <v>1.41477047279043E-2</v>
      </c>
      <c r="Q17">
        <v>0.67114235107570497</v>
      </c>
      <c r="R17">
        <v>5.492399538766541E-6</v>
      </c>
      <c r="S17">
        <v>9.1207640957317111E-5</v>
      </c>
      <c r="T17">
        <v>9.7281669108483643E-4</v>
      </c>
      <c r="U17">
        <v>4.2096069982469679E-11</v>
      </c>
      <c r="V17">
        <v>9.0339800540203145E-12</v>
      </c>
      <c r="W17">
        <v>3.3062089928449373E-11</v>
      </c>
      <c r="X17">
        <v>6.1750065423469954E-10</v>
      </c>
      <c r="Y17">
        <v>5.6159619848934614E-10</v>
      </c>
      <c r="Z17">
        <v>5.5904455745353278E-11</v>
      </c>
      <c r="AA17">
        <v>3.1845522618873093E-4</v>
      </c>
      <c r="AB17">
        <v>0.53066772602556678</v>
      </c>
      <c r="AC17">
        <v>1.9595082870026841E-7</v>
      </c>
      <c r="AD17">
        <v>9.3178905054156657E-10</v>
      </c>
      <c r="AE17">
        <v>3.9324036687614031E-9</v>
      </c>
      <c r="AF17">
        <v>3.4254594669733411E-4</v>
      </c>
      <c r="AG17">
        <v>3.9516076232223056E-3</v>
      </c>
    </row>
    <row r="18" spans="1:33" x14ac:dyDescent="0.3">
      <c r="A18" s="1">
        <v>16</v>
      </c>
      <c r="B18" t="s">
        <v>89</v>
      </c>
      <c r="C18">
        <v>1.1093</v>
      </c>
      <c r="D18" t="s">
        <v>90</v>
      </c>
      <c r="E18" t="s">
        <v>91</v>
      </c>
      <c r="F18" t="s">
        <v>92</v>
      </c>
      <c r="G18" t="s">
        <v>35</v>
      </c>
      <c r="H18" t="s">
        <v>75</v>
      </c>
      <c r="I18">
        <v>2.394684908618153E-2</v>
      </c>
      <c r="J18">
        <v>7.3696386839068435E-5</v>
      </c>
      <c r="K18">
        <v>3.1492238946534581E-3</v>
      </c>
      <c r="L18">
        <v>2.079658246787839E-2</v>
      </c>
      <c r="M18">
        <v>1.042723649682708E-6</v>
      </c>
      <c r="N18">
        <v>9.8847114729434374E-2</v>
      </c>
      <c r="O18">
        <v>9.4222039815837808E-2</v>
      </c>
      <c r="P18">
        <v>4.625074913596575E-3</v>
      </c>
      <c r="Q18">
        <v>0.42673776214694459</v>
      </c>
      <c r="R18">
        <v>2.2331513919582882E-6</v>
      </c>
      <c r="S18">
        <v>1.034469670390153E-5</v>
      </c>
      <c r="T18">
        <v>9.8660356301491479E-5</v>
      </c>
      <c r="U18">
        <v>8.1843677517517542E-12</v>
      </c>
      <c r="V18">
        <v>3.9318801865975416E-12</v>
      </c>
      <c r="W18">
        <v>4.2524875651542142E-12</v>
      </c>
      <c r="X18">
        <v>1.5439336760600721E-10</v>
      </c>
      <c r="Y18">
        <v>1.273302857330915E-10</v>
      </c>
      <c r="Z18">
        <v>2.7063081872915661E-11</v>
      </c>
      <c r="AA18">
        <v>-6.8980841719062296E-4</v>
      </c>
      <c r="AB18">
        <v>-0.18953086720697179</v>
      </c>
      <c r="AC18">
        <v>2.233945342095546E-7</v>
      </c>
      <c r="AD18">
        <v>9.2801528535189747E-10</v>
      </c>
      <c r="AE18">
        <v>3.6374486764995538E-10</v>
      </c>
      <c r="AF18">
        <v>1.5105336409762131E-4</v>
      </c>
      <c r="AG18">
        <v>2.6985235720820822E-3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F5C1C9-1330-49C9-A5F0-E6ED47279C6D}">
  <dimension ref="A1:AG18"/>
  <sheetViews>
    <sheetView topLeftCell="V1" workbookViewId="0">
      <selection activeCell="AB2" sqref="AB2:AB18"/>
    </sheetView>
  </sheetViews>
  <sheetFormatPr defaultColWidth="11.5546875" defaultRowHeight="14.4" x14ac:dyDescent="0.3"/>
  <sheetData>
    <row r="1" spans="1:33" x14ac:dyDescent="0.3"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3" t="s">
        <v>16</v>
      </c>
      <c r="S1" s="5" t="s">
        <v>17</v>
      </c>
      <c r="T1" s="1" t="s">
        <v>18</v>
      </c>
      <c r="U1" s="1" t="s">
        <v>19</v>
      </c>
      <c r="V1" s="1" t="s">
        <v>20</v>
      </c>
      <c r="W1" s="1" t="s">
        <v>21</v>
      </c>
      <c r="X1" s="1" t="s">
        <v>22</v>
      </c>
      <c r="Y1" s="1" t="s">
        <v>23</v>
      </c>
      <c r="Z1" s="1" t="s">
        <v>24</v>
      </c>
      <c r="AA1" s="1" t="s">
        <v>25</v>
      </c>
      <c r="AB1" s="1" t="s">
        <v>26</v>
      </c>
      <c r="AC1" s="1" t="s">
        <v>27</v>
      </c>
      <c r="AD1" s="1" t="s">
        <v>28</v>
      </c>
      <c r="AE1" s="1" t="s">
        <v>29</v>
      </c>
      <c r="AF1" s="1" t="s">
        <v>30</v>
      </c>
      <c r="AG1" s="1" t="s">
        <v>31</v>
      </c>
    </row>
    <row r="2" spans="1:33" x14ac:dyDescent="0.3">
      <c r="A2" s="1">
        <v>0</v>
      </c>
      <c r="B2" t="s">
        <v>32</v>
      </c>
      <c r="C2">
        <v>0</v>
      </c>
      <c r="D2" t="s">
        <v>2</v>
      </c>
      <c r="E2" t="s">
        <v>33</v>
      </c>
      <c r="F2" t="s">
        <v>34</v>
      </c>
      <c r="G2" t="s">
        <v>35</v>
      </c>
      <c r="H2" t="s">
        <v>36</v>
      </c>
      <c r="I2">
        <v>0</v>
      </c>
      <c r="J2">
        <v>0</v>
      </c>
      <c r="K2">
        <v>0</v>
      </c>
      <c r="L2">
        <v>0</v>
      </c>
      <c r="M2">
        <v>0</v>
      </c>
      <c r="N2">
        <v>0</v>
      </c>
      <c r="O2">
        <v>0</v>
      </c>
      <c r="P2">
        <v>0</v>
      </c>
      <c r="Q2">
        <v>0</v>
      </c>
      <c r="R2">
        <v>0</v>
      </c>
      <c r="S2">
        <v>0</v>
      </c>
      <c r="T2">
        <v>0</v>
      </c>
      <c r="U2">
        <v>0</v>
      </c>
      <c r="V2">
        <v>0</v>
      </c>
      <c r="W2">
        <v>0</v>
      </c>
      <c r="X2">
        <v>0</v>
      </c>
      <c r="Y2">
        <v>0</v>
      </c>
      <c r="Z2">
        <v>0</v>
      </c>
      <c r="AA2">
        <v>0</v>
      </c>
      <c r="AB2">
        <v>0</v>
      </c>
      <c r="AC2">
        <v>0</v>
      </c>
      <c r="AD2">
        <v>0</v>
      </c>
      <c r="AE2">
        <v>0</v>
      </c>
      <c r="AF2">
        <v>0</v>
      </c>
      <c r="AG2">
        <v>0</v>
      </c>
    </row>
    <row r="3" spans="1:33" x14ac:dyDescent="0.3">
      <c r="A3" s="1">
        <v>1</v>
      </c>
      <c r="B3" t="s">
        <v>37</v>
      </c>
      <c r="C3">
        <v>0</v>
      </c>
      <c r="D3" t="s">
        <v>38</v>
      </c>
      <c r="E3" t="s">
        <v>39</v>
      </c>
      <c r="F3" t="s">
        <v>40</v>
      </c>
      <c r="G3" t="s">
        <v>35</v>
      </c>
      <c r="H3" t="s">
        <v>36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>
        <v>0</v>
      </c>
      <c r="V3">
        <v>0</v>
      </c>
      <c r="W3">
        <v>0</v>
      </c>
      <c r="X3">
        <v>0</v>
      </c>
      <c r="Y3">
        <v>0</v>
      </c>
      <c r="Z3">
        <v>0</v>
      </c>
      <c r="AA3">
        <v>0</v>
      </c>
      <c r="AB3">
        <v>0</v>
      </c>
      <c r="AC3">
        <v>0</v>
      </c>
      <c r="AD3">
        <v>0</v>
      </c>
      <c r="AE3">
        <v>0</v>
      </c>
      <c r="AF3">
        <v>0</v>
      </c>
      <c r="AG3">
        <v>0</v>
      </c>
    </row>
    <row r="4" spans="1:33" x14ac:dyDescent="0.3">
      <c r="A4" s="1">
        <v>2</v>
      </c>
      <c r="B4" t="s">
        <v>41</v>
      </c>
      <c r="C4">
        <v>4.1389899999999997</v>
      </c>
      <c r="D4" t="s">
        <v>38</v>
      </c>
      <c r="E4" t="s">
        <v>42</v>
      </c>
      <c r="F4" t="s">
        <v>43</v>
      </c>
      <c r="G4" t="s">
        <v>35</v>
      </c>
      <c r="H4" t="s">
        <v>36</v>
      </c>
      <c r="I4">
        <v>3.4844457812623837E-5</v>
      </c>
      <c r="J4">
        <v>2.0251609507749889E-7</v>
      </c>
      <c r="K4">
        <v>4.8359495525998512E-8</v>
      </c>
      <c r="L4">
        <v>3.4744492178092367E-5</v>
      </c>
      <c r="M4">
        <v>5.1606139005467902E-8</v>
      </c>
      <c r="N4">
        <v>1.475123396556485E-4</v>
      </c>
      <c r="O4">
        <v>9.5921439410995375E-5</v>
      </c>
      <c r="P4">
        <v>5.1590900244653108E-5</v>
      </c>
      <c r="Q4">
        <v>5.2883143329911122E-4</v>
      </c>
      <c r="R4">
        <v>5.4088188284379839E-9</v>
      </c>
      <c r="S4">
        <v>5.6493877273793097E-8</v>
      </c>
      <c r="T4">
        <v>8.4535834687983565E-7</v>
      </c>
      <c r="U4">
        <v>5.8380894817211635E-14</v>
      </c>
      <c r="V4">
        <v>2.3762459956353651E-14</v>
      </c>
      <c r="W4">
        <v>3.4618434860857968E-14</v>
      </c>
      <c r="X4">
        <v>1.027983654064783E-12</v>
      </c>
      <c r="Y4">
        <v>9.8317572128776064E-13</v>
      </c>
      <c r="Z4">
        <v>4.4807932777022192E-14</v>
      </c>
      <c r="AA4">
        <v>1.209871687992694E-6</v>
      </c>
      <c r="AB4">
        <v>5.4695111907768559E-3</v>
      </c>
      <c r="AC4">
        <v>9.9709139070787915E-10</v>
      </c>
      <c r="AD4">
        <v>1.7401705094302749E-12</v>
      </c>
      <c r="AE4">
        <v>2.543281421149356E-12</v>
      </c>
      <c r="AF4">
        <v>1.8396212908585879E-7</v>
      </c>
      <c r="AG4">
        <v>2.6739089231778809E-3</v>
      </c>
    </row>
    <row r="5" spans="1:33" x14ac:dyDescent="0.3">
      <c r="A5" s="1">
        <v>3</v>
      </c>
      <c r="B5" t="s">
        <v>44</v>
      </c>
      <c r="C5">
        <v>0</v>
      </c>
      <c r="D5" t="s">
        <v>38</v>
      </c>
      <c r="E5" t="s">
        <v>45</v>
      </c>
      <c r="F5" t="s">
        <v>46</v>
      </c>
      <c r="G5" t="s">
        <v>35</v>
      </c>
      <c r="H5" t="s">
        <v>36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</row>
    <row r="6" spans="1:33" x14ac:dyDescent="0.3">
      <c r="A6" s="1">
        <v>4</v>
      </c>
      <c r="B6" t="s">
        <v>47</v>
      </c>
      <c r="C6">
        <v>0</v>
      </c>
      <c r="D6" t="s">
        <v>38</v>
      </c>
      <c r="E6" t="s">
        <v>48</v>
      </c>
      <c r="F6" t="s">
        <v>49</v>
      </c>
      <c r="G6" t="s">
        <v>35</v>
      </c>
      <c r="H6" t="s">
        <v>36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0</v>
      </c>
      <c r="AE6">
        <v>0</v>
      </c>
      <c r="AF6">
        <v>0</v>
      </c>
      <c r="AG6">
        <v>0</v>
      </c>
    </row>
    <row r="7" spans="1:33" x14ac:dyDescent="0.3">
      <c r="A7" s="1">
        <v>5</v>
      </c>
      <c r="B7" t="s">
        <v>50</v>
      </c>
      <c r="C7">
        <v>-0.24959999999999999</v>
      </c>
      <c r="D7" t="s">
        <v>51</v>
      </c>
      <c r="E7" t="s">
        <v>52</v>
      </c>
      <c r="F7" t="s">
        <v>53</v>
      </c>
      <c r="G7" t="s">
        <v>35</v>
      </c>
      <c r="H7" t="s">
        <v>36</v>
      </c>
      <c r="I7">
        <v>-7.3881661097643216E-3</v>
      </c>
      <c r="J7">
        <v>-1.569102690135645E-5</v>
      </c>
      <c r="K7">
        <v>-3.806488089239974E-6</v>
      </c>
      <c r="L7">
        <v>-7.3811060612362159E-3</v>
      </c>
      <c r="M7">
        <v>-3.253560438866881E-6</v>
      </c>
      <c r="N7">
        <v>-1.3869606244754879E-2</v>
      </c>
      <c r="O7">
        <v>-1.051786063692578E-2</v>
      </c>
      <c r="P7">
        <v>-3.3517456078291071E-3</v>
      </c>
      <c r="Q7">
        <v>-8.4779728078917649E-2</v>
      </c>
      <c r="R7">
        <v>-6.3654530325856705E-7</v>
      </c>
      <c r="S7">
        <v>-3.2432654663575621E-6</v>
      </c>
      <c r="T7">
        <v>-4.0403312763235327E-5</v>
      </c>
      <c r="U7">
        <v>-4.7800709754354169E-12</v>
      </c>
      <c r="V7">
        <v>-2.3234395927393949E-12</v>
      </c>
      <c r="W7">
        <v>-2.456631382696022E-12</v>
      </c>
      <c r="X7">
        <v>-1.6888102548590231E-10</v>
      </c>
      <c r="Y7">
        <v>-1.5707169702949491E-10</v>
      </c>
      <c r="Z7">
        <v>-1.18093284564074E-11</v>
      </c>
      <c r="AA7">
        <v>-1.403355281316605E-5</v>
      </c>
      <c r="AB7">
        <v>-9.827791966410826E-2</v>
      </c>
      <c r="AC7">
        <v>-2.8557819753134961E-7</v>
      </c>
      <c r="AD7">
        <v>-1.9907898048046631E-9</v>
      </c>
      <c r="AE7">
        <v>-1.0854119620138391E-10</v>
      </c>
      <c r="AF7">
        <v>-1.5815282718666918E-5</v>
      </c>
      <c r="AG7">
        <v>-7.1014541944198362E-3</v>
      </c>
    </row>
    <row r="8" spans="1:33" x14ac:dyDescent="0.3">
      <c r="A8" s="1">
        <v>6</v>
      </c>
      <c r="B8" t="s">
        <v>54</v>
      </c>
      <c r="C8">
        <v>0</v>
      </c>
      <c r="D8" t="s">
        <v>55</v>
      </c>
      <c r="E8" t="s">
        <v>56</v>
      </c>
      <c r="F8" t="s">
        <v>57</v>
      </c>
      <c r="G8" t="s">
        <v>35</v>
      </c>
      <c r="H8" t="s">
        <v>36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>
        <v>0</v>
      </c>
      <c r="AE8">
        <v>0</v>
      </c>
      <c r="AF8">
        <v>0</v>
      </c>
      <c r="AG8">
        <v>0</v>
      </c>
    </row>
    <row r="9" spans="1:33" x14ac:dyDescent="0.3">
      <c r="A9" s="1">
        <v>7</v>
      </c>
      <c r="B9" t="s">
        <v>58</v>
      </c>
      <c r="C9">
        <v>-4.0428860000000002</v>
      </c>
      <c r="D9" t="s">
        <v>59</v>
      </c>
      <c r="E9" t="s">
        <v>60</v>
      </c>
      <c r="F9" t="s">
        <v>61</v>
      </c>
      <c r="G9" t="s">
        <v>62</v>
      </c>
      <c r="H9" t="s">
        <v>36</v>
      </c>
      <c r="I9">
        <v>-0.33442344546885339</v>
      </c>
      <c r="J9">
        <v>-1.944419440971498E-3</v>
      </c>
      <c r="K9">
        <v>-4.8154485451585118E-4</v>
      </c>
      <c r="L9">
        <v>-0.33343416734417569</v>
      </c>
      <c r="M9">
        <v>-5.0773327016177805E-4</v>
      </c>
      <c r="N9">
        <v>-0.97545721827563758</v>
      </c>
      <c r="O9">
        <v>-0.92348931030618608</v>
      </c>
      <c r="P9">
        <v>-5.1967907969451457E-2</v>
      </c>
      <c r="Q9">
        <v>-5.2792235317302563</v>
      </c>
      <c r="R9">
        <v>-5.0440306050139758E-5</v>
      </c>
      <c r="S9">
        <v>-5.61126209897867E-4</v>
      </c>
      <c r="T9">
        <v>-8.4263939683213059E-3</v>
      </c>
      <c r="U9">
        <v>-5.3357159207245015E-10</v>
      </c>
      <c r="V9">
        <v>-2.2162825548022009E-10</v>
      </c>
      <c r="W9">
        <v>-3.1194333659223012E-10</v>
      </c>
      <c r="X9">
        <v>-9.1865786607435479E-9</v>
      </c>
      <c r="Y9">
        <v>-8.8212111045055547E-9</v>
      </c>
      <c r="Z9">
        <v>-3.6536755623799301E-10</v>
      </c>
      <c r="AA9">
        <v>-1.2233791737793371E-2</v>
      </c>
      <c r="AB9">
        <v>-55.204830619647623</v>
      </c>
      <c r="AC9">
        <v>-7.7554664120647415E-6</v>
      </c>
      <c r="AD9">
        <v>-1.5992046440960111E-8</v>
      </c>
      <c r="AE9">
        <v>-2.5202599844391269E-8</v>
      </c>
      <c r="AF9">
        <v>-1.815440048583412E-3</v>
      </c>
      <c r="AG9">
        <v>-7.2335753935874172E-2</v>
      </c>
    </row>
    <row r="10" spans="1:33" x14ac:dyDescent="0.3">
      <c r="A10" s="1">
        <v>8</v>
      </c>
      <c r="B10" t="s">
        <v>63</v>
      </c>
      <c r="C10">
        <v>2.07E-2</v>
      </c>
      <c r="D10" t="s">
        <v>38</v>
      </c>
      <c r="E10" t="s">
        <v>64</v>
      </c>
      <c r="F10" t="s">
        <v>65</v>
      </c>
      <c r="G10" t="s">
        <v>35</v>
      </c>
      <c r="H10" t="s">
        <v>36</v>
      </c>
      <c r="I10">
        <v>2.218900137519862E-3</v>
      </c>
      <c r="J10">
        <v>5.0157066046875688E-6</v>
      </c>
      <c r="K10">
        <v>4.2069408053489851E-4</v>
      </c>
      <c r="L10">
        <v>1.7981369387331889E-3</v>
      </c>
      <c r="M10">
        <v>6.9118251773574923E-8</v>
      </c>
      <c r="N10">
        <v>6.6567625065732522E-3</v>
      </c>
      <c r="O10">
        <v>6.3466955996778467E-3</v>
      </c>
      <c r="P10">
        <v>3.1006690689540741E-4</v>
      </c>
      <c r="Q10">
        <v>2.8357055461875249E-2</v>
      </c>
      <c r="R10">
        <v>1.4841439739981419E-7</v>
      </c>
      <c r="S10">
        <v>6.8756360133338358E-7</v>
      </c>
      <c r="T10">
        <v>6.5577660649774793E-6</v>
      </c>
      <c r="U10">
        <v>5.8949216901915731E-13</v>
      </c>
      <c r="V10">
        <v>2.7314963844402441E-13</v>
      </c>
      <c r="W10">
        <v>3.1634253057513299E-13</v>
      </c>
      <c r="X10">
        <v>1.335480324569216E-11</v>
      </c>
      <c r="Y10">
        <v>1.1151658067443989E-11</v>
      </c>
      <c r="Z10">
        <v>2.203145178248169E-12</v>
      </c>
      <c r="AA10">
        <v>-4.5884822915906597E-5</v>
      </c>
      <c r="AB10">
        <v>-1.260619150888722E-2</v>
      </c>
      <c r="AC10">
        <v>1.486307269830813E-8</v>
      </c>
      <c r="AD10">
        <v>6.1681171659182451E-11</v>
      </c>
      <c r="AE10">
        <v>2.8436391440041011E-11</v>
      </c>
      <c r="AF10">
        <v>1.012116800938236E-5</v>
      </c>
      <c r="AG10">
        <v>1.793338147477947E-4</v>
      </c>
    </row>
    <row r="11" spans="1:33" x14ac:dyDescent="0.3">
      <c r="A11" s="1">
        <v>9</v>
      </c>
      <c r="B11" t="s">
        <v>66</v>
      </c>
      <c r="C11">
        <v>4.1389899999999997</v>
      </c>
      <c r="D11" t="s">
        <v>38</v>
      </c>
      <c r="E11" t="s">
        <v>67</v>
      </c>
      <c r="F11" t="s">
        <v>68</v>
      </c>
      <c r="G11" t="s">
        <v>62</v>
      </c>
      <c r="H11" t="s">
        <v>36</v>
      </c>
      <c r="I11">
        <v>0.239239530354487</v>
      </c>
      <c r="J11">
        <v>1.911509654103056E-3</v>
      </c>
      <c r="K11">
        <v>2.6011847519491452E-3</v>
      </c>
      <c r="L11">
        <v>0.23629235035732651</v>
      </c>
      <c r="M11">
        <v>3.4599524521139192E-4</v>
      </c>
      <c r="N11">
        <v>5.8077648814066611</v>
      </c>
      <c r="O11">
        <v>5.5711391966873762</v>
      </c>
      <c r="P11">
        <v>0.23662568471928691</v>
      </c>
      <c r="Q11">
        <v>2.801568436086793</v>
      </c>
      <c r="R11">
        <v>2.488797297948286E-4</v>
      </c>
      <c r="S11">
        <v>4.8401000916308626E-3</v>
      </c>
      <c r="T11">
        <v>7.7914420361288273E-3</v>
      </c>
      <c r="U11">
        <v>9.4303019065255639E-10</v>
      </c>
      <c r="V11">
        <v>7.2145435163904108E-10</v>
      </c>
      <c r="W11">
        <v>2.2157583901351549E-10</v>
      </c>
      <c r="X11">
        <v>-5.8088297373918753E-9</v>
      </c>
      <c r="Y11">
        <v>-5.9924696058602106E-9</v>
      </c>
      <c r="Z11">
        <v>1.836398684683348E-10</v>
      </c>
      <c r="AA11">
        <v>2.249928916680544E-3</v>
      </c>
      <c r="AB11">
        <v>196.98631406133339</v>
      </c>
      <c r="AC11">
        <v>2.8024457582411399E-6</v>
      </c>
      <c r="AD11">
        <v>5.1244318096180107E-9</v>
      </c>
      <c r="AE11">
        <v>1.7512964558617141E-8</v>
      </c>
      <c r="AF11">
        <v>1.6706279729839779E-3</v>
      </c>
      <c r="AG11">
        <v>6.6489347784841404E-2</v>
      </c>
    </row>
    <row r="12" spans="1:33" x14ac:dyDescent="0.3">
      <c r="A12" s="1">
        <v>10</v>
      </c>
      <c r="B12" t="s">
        <v>69</v>
      </c>
      <c r="C12">
        <v>0</v>
      </c>
      <c r="D12" t="s">
        <v>38</v>
      </c>
      <c r="E12" t="s">
        <v>70</v>
      </c>
      <c r="F12" t="s">
        <v>71</v>
      </c>
      <c r="G12" t="s">
        <v>35</v>
      </c>
      <c r="H12" t="s">
        <v>36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0</v>
      </c>
    </row>
    <row r="13" spans="1:33" x14ac:dyDescent="0.3">
      <c r="A13" s="1">
        <v>11</v>
      </c>
      <c r="B13" t="s">
        <v>72</v>
      </c>
      <c r="C13">
        <v>3.5388000000000002</v>
      </c>
      <c r="D13" t="s">
        <v>38</v>
      </c>
      <c r="E13" t="s">
        <v>73</v>
      </c>
      <c r="F13" t="s">
        <v>74</v>
      </c>
      <c r="G13" t="s">
        <v>35</v>
      </c>
      <c r="H13" t="s">
        <v>75</v>
      </c>
      <c r="I13">
        <v>0.25400692706062672</v>
      </c>
      <c r="J13">
        <v>1.487895874263038E-3</v>
      </c>
      <c r="K13">
        <v>3.3875403886487641E-4</v>
      </c>
      <c r="L13">
        <v>0.25327297417728928</v>
      </c>
      <c r="M13">
        <v>3.9519884447258098E-4</v>
      </c>
      <c r="N13">
        <v>1.0957982824870449</v>
      </c>
      <c r="O13">
        <v>0.73345286265484466</v>
      </c>
      <c r="P13">
        <v>0.36234541983220009</v>
      </c>
      <c r="Q13">
        <v>3.8175289179912921</v>
      </c>
      <c r="R13">
        <v>4.2950921385579928E-5</v>
      </c>
      <c r="S13">
        <v>4.1717459371195457E-4</v>
      </c>
      <c r="T13">
        <v>6.1380193485491234E-3</v>
      </c>
      <c r="U13">
        <v>4.2463795224507728E-10</v>
      </c>
      <c r="V13">
        <v>1.6840634035457141E-10</v>
      </c>
      <c r="W13">
        <v>2.5623161189050592E-10</v>
      </c>
      <c r="X13">
        <v>7.4097638114693454E-9</v>
      </c>
      <c r="Y13">
        <v>7.0796259799393782E-9</v>
      </c>
      <c r="Z13">
        <v>3.3013783152996759E-10</v>
      </c>
      <c r="AA13">
        <v>8.3487261127915494E-3</v>
      </c>
      <c r="AB13">
        <v>38.549674171891247</v>
      </c>
      <c r="AC13">
        <v>7.2041773943184356E-6</v>
      </c>
      <c r="AD13">
        <v>1.228361369860271E-8</v>
      </c>
      <c r="AE13">
        <v>1.8896633600641131E-8</v>
      </c>
      <c r="AF13">
        <v>1.36413069892603E-3</v>
      </c>
      <c r="AG13">
        <v>0.1246465094936674</v>
      </c>
    </row>
    <row r="14" spans="1:33" x14ac:dyDescent="0.3">
      <c r="A14" s="1">
        <v>12</v>
      </c>
      <c r="B14" t="s">
        <v>76</v>
      </c>
      <c r="C14">
        <v>1.3093999999999999</v>
      </c>
      <c r="D14" t="s">
        <v>38</v>
      </c>
      <c r="E14" t="s">
        <v>77</v>
      </c>
      <c r="F14" t="s">
        <v>78</v>
      </c>
      <c r="G14" t="s">
        <v>35</v>
      </c>
      <c r="H14" t="s">
        <v>75</v>
      </c>
      <c r="I14">
        <v>2.4451640315927059</v>
      </c>
      <c r="J14">
        <v>1.024285834136467E-2</v>
      </c>
      <c r="K14">
        <v>2.5633463269140828E-3</v>
      </c>
      <c r="L14">
        <v>2.4424955277477101</v>
      </c>
      <c r="M14">
        <v>1.051575180817402E-4</v>
      </c>
      <c r="N14">
        <v>0.68862096147864804</v>
      </c>
      <c r="O14">
        <v>0.57725684351912465</v>
      </c>
      <c r="P14">
        <v>0.1113641179595235</v>
      </c>
      <c r="Q14">
        <v>83.939000613401959</v>
      </c>
      <c r="R14">
        <v>1.522046400059021E-5</v>
      </c>
      <c r="S14">
        <v>1.525821718140321E-3</v>
      </c>
      <c r="T14">
        <v>1.6611652925306121E-2</v>
      </c>
      <c r="U14">
        <v>6.2910988975675424E-10</v>
      </c>
      <c r="V14">
        <v>5.9013045861154E-10</v>
      </c>
      <c r="W14">
        <v>3.8979431145214082E-11</v>
      </c>
      <c r="X14">
        <v>2.1611558512712409E-9</v>
      </c>
      <c r="Y14">
        <v>9.4033473109276264E-10</v>
      </c>
      <c r="Z14">
        <v>1.2208211201784791E-9</v>
      </c>
      <c r="AA14">
        <v>5.2935234141628909E-4</v>
      </c>
      <c r="AB14">
        <v>0.1259915535767403</v>
      </c>
      <c r="AC14">
        <v>1.7497047609563329E-7</v>
      </c>
      <c r="AD14">
        <v>5.387751417081979E-10</v>
      </c>
      <c r="AE14">
        <v>1.050794630194139E-7</v>
      </c>
      <c r="AF14">
        <v>7.6903352567913238E-3</v>
      </c>
      <c r="AG14">
        <v>1.830855537742051</v>
      </c>
    </row>
    <row r="15" spans="1:33" x14ac:dyDescent="0.3">
      <c r="A15" s="1">
        <v>13</v>
      </c>
      <c r="B15" t="s">
        <v>79</v>
      </c>
      <c r="C15">
        <v>0.91949999999999998</v>
      </c>
      <c r="D15" t="s">
        <v>38</v>
      </c>
      <c r="E15" t="s">
        <v>80</v>
      </c>
      <c r="F15" t="s">
        <v>81</v>
      </c>
      <c r="G15" t="s">
        <v>35</v>
      </c>
      <c r="H15" t="s">
        <v>75</v>
      </c>
      <c r="I15">
        <v>2.285749396228439</v>
      </c>
      <c r="J15">
        <v>7.6270309556899724E-3</v>
      </c>
      <c r="K15">
        <v>2.087483658953814E-3</v>
      </c>
      <c r="L15">
        <v>2.2833843635485702</v>
      </c>
      <c r="M15">
        <v>2.7754902091540529E-4</v>
      </c>
      <c r="N15">
        <v>4.3506340357612352</v>
      </c>
      <c r="O15">
        <v>1.4928078278135291</v>
      </c>
      <c r="P15">
        <v>2.8578262079477068</v>
      </c>
      <c r="Q15">
        <v>68.943302026260767</v>
      </c>
      <c r="R15">
        <v>1.026066114269532E-4</v>
      </c>
      <c r="S15">
        <v>1.385529558224274E-3</v>
      </c>
      <c r="T15">
        <v>1.5061775135324191E-2</v>
      </c>
      <c r="U15">
        <v>1.849455537774687E-9</v>
      </c>
      <c r="V15">
        <v>5.3287849159921973E-10</v>
      </c>
      <c r="W15">
        <v>1.3165770461754671E-9</v>
      </c>
      <c r="X15">
        <v>1.094738434990657E-8</v>
      </c>
      <c r="Y15">
        <v>8.5277047005818509E-9</v>
      </c>
      <c r="Z15">
        <v>2.4196796493247191E-9</v>
      </c>
      <c r="AA15">
        <v>-4.7363358375160803E-3</v>
      </c>
      <c r="AB15">
        <v>8.5634736684707002E-2</v>
      </c>
      <c r="AC15">
        <v>1.5386827854259209E-5</v>
      </c>
      <c r="AD15">
        <v>1.1786966641975299E-8</v>
      </c>
      <c r="AE15">
        <v>8.1291478176061764E-8</v>
      </c>
      <c r="AF15">
        <v>8.6029577552529501E-3</v>
      </c>
      <c r="AG15">
        <v>1.5315512550295189</v>
      </c>
    </row>
    <row r="16" spans="1:33" x14ac:dyDescent="0.3">
      <c r="A16" s="1">
        <v>14</v>
      </c>
      <c r="B16" t="s">
        <v>82</v>
      </c>
      <c r="C16">
        <v>1.3443000000000001</v>
      </c>
      <c r="D16" t="s">
        <v>38</v>
      </c>
      <c r="E16" t="s">
        <v>83</v>
      </c>
      <c r="F16" t="s">
        <v>84</v>
      </c>
      <c r="G16" t="s">
        <v>85</v>
      </c>
      <c r="H16" t="s">
        <v>75</v>
      </c>
      <c r="I16">
        <v>3.176855091370566</v>
      </c>
      <c r="J16">
        <v>8.8981950078369215E-3</v>
      </c>
      <c r="K16">
        <v>2.9854398254771891E-3</v>
      </c>
      <c r="L16">
        <v>3.173499975032323</v>
      </c>
      <c r="M16">
        <v>3.6967651276661269E-4</v>
      </c>
      <c r="N16">
        <v>17.10004607602492</v>
      </c>
      <c r="O16">
        <v>1.206893109052086</v>
      </c>
      <c r="P16">
        <v>15.89315296697283</v>
      </c>
      <c r="Q16">
        <v>85.730233555299876</v>
      </c>
      <c r="R16">
        <v>9.7060920958934001E-5</v>
      </c>
      <c r="S16">
        <v>1.857659775261959E-3</v>
      </c>
      <c r="T16">
        <v>2.0224088947094591E-2</v>
      </c>
      <c r="U16">
        <v>3.2707884755440329E-9</v>
      </c>
      <c r="V16">
        <v>8.5307904584517355E-10</v>
      </c>
      <c r="W16">
        <v>2.41770942969886E-9</v>
      </c>
      <c r="X16">
        <v>1.415277928196444E-8</v>
      </c>
      <c r="Y16">
        <v>1.037088033819935E-8</v>
      </c>
      <c r="Z16">
        <v>3.7818989437650926E-9</v>
      </c>
      <c r="AA16">
        <v>-1.758949714146554E-2</v>
      </c>
      <c r="AB16">
        <v>-2.7317688865322429</v>
      </c>
      <c r="AC16">
        <v>2.131162980710685E-5</v>
      </c>
      <c r="AD16">
        <v>8.6467994521476713E-9</v>
      </c>
      <c r="AE16">
        <v>9.3307295004146849E-8</v>
      </c>
      <c r="AF16">
        <v>-1.212065631250724E-3</v>
      </c>
      <c r="AG16">
        <v>2.4816865457924822</v>
      </c>
    </row>
    <row r="17" spans="1:33" x14ac:dyDescent="0.3">
      <c r="A17" s="1">
        <v>15</v>
      </c>
      <c r="B17" t="s">
        <v>86</v>
      </c>
      <c r="C17">
        <v>0.89500000000000002</v>
      </c>
      <c r="D17" t="s">
        <v>38</v>
      </c>
      <c r="E17" t="s">
        <v>87</v>
      </c>
      <c r="F17" t="s">
        <v>88</v>
      </c>
      <c r="G17" t="s">
        <v>35</v>
      </c>
      <c r="H17" t="s">
        <v>75</v>
      </c>
      <c r="I17">
        <v>0.4762304277186119</v>
      </c>
      <c r="J17">
        <v>2.3001964720164729E-4</v>
      </c>
      <c r="K17">
        <v>1.2076157114565181E-5</v>
      </c>
      <c r="L17">
        <v>3.2379511071615387E-2</v>
      </c>
      <c r="M17">
        <v>0.44383884048988198</v>
      </c>
      <c r="N17">
        <v>0.32492362811578362</v>
      </c>
      <c r="O17">
        <v>0.31077592338787918</v>
      </c>
      <c r="P17">
        <v>1.41477047279043E-2</v>
      </c>
      <c r="Q17">
        <v>0.67114235107570497</v>
      </c>
      <c r="R17">
        <v>5.492399538766541E-6</v>
      </c>
      <c r="S17">
        <v>9.1207640957317111E-5</v>
      </c>
      <c r="T17">
        <v>9.7281669108483643E-4</v>
      </c>
      <c r="U17">
        <v>4.2096069982469679E-11</v>
      </c>
      <c r="V17">
        <v>9.0339800540203145E-12</v>
      </c>
      <c r="W17">
        <v>3.3062089928449373E-11</v>
      </c>
      <c r="X17">
        <v>6.1750065423469954E-10</v>
      </c>
      <c r="Y17">
        <v>5.6159619848934614E-10</v>
      </c>
      <c r="Z17">
        <v>5.5904455745353278E-11</v>
      </c>
      <c r="AA17">
        <v>3.1845522618873093E-4</v>
      </c>
      <c r="AB17">
        <v>0.53066772602556678</v>
      </c>
      <c r="AC17">
        <v>1.9595082870026841E-7</v>
      </c>
      <c r="AD17">
        <v>9.3178905054156657E-10</v>
      </c>
      <c r="AE17">
        <v>3.9324036687614031E-9</v>
      </c>
      <c r="AF17">
        <v>3.4254594669733411E-4</v>
      </c>
      <c r="AG17">
        <v>3.9516076232223056E-3</v>
      </c>
    </row>
    <row r="18" spans="1:33" x14ac:dyDescent="0.3">
      <c r="A18" s="1">
        <v>16</v>
      </c>
      <c r="B18" t="s">
        <v>89</v>
      </c>
      <c r="C18">
        <v>1.1093</v>
      </c>
      <c r="D18" t="s">
        <v>90</v>
      </c>
      <c r="E18" t="s">
        <v>91</v>
      </c>
      <c r="F18" t="s">
        <v>92</v>
      </c>
      <c r="G18" t="s">
        <v>35</v>
      </c>
      <c r="H18" t="s">
        <v>75</v>
      </c>
      <c r="I18">
        <v>2.394684908618153E-2</v>
      </c>
      <c r="J18">
        <v>7.3696386839068435E-5</v>
      </c>
      <c r="K18">
        <v>3.1492238946534581E-3</v>
      </c>
      <c r="L18">
        <v>2.079658246787839E-2</v>
      </c>
      <c r="M18">
        <v>1.042723649682708E-6</v>
      </c>
      <c r="N18">
        <v>9.8847114729434374E-2</v>
      </c>
      <c r="O18">
        <v>9.4222039815837808E-2</v>
      </c>
      <c r="P18">
        <v>4.625074913596575E-3</v>
      </c>
      <c r="Q18">
        <v>0.42673776214694459</v>
      </c>
      <c r="R18">
        <v>2.2331513919582882E-6</v>
      </c>
      <c r="S18">
        <v>1.034469670390153E-5</v>
      </c>
      <c r="T18">
        <v>9.8660356301491479E-5</v>
      </c>
      <c r="U18">
        <v>8.1843677517517542E-12</v>
      </c>
      <c r="V18">
        <v>3.9318801865975416E-12</v>
      </c>
      <c r="W18">
        <v>4.2524875651542142E-12</v>
      </c>
      <c r="X18">
        <v>1.5439336760600721E-10</v>
      </c>
      <c r="Y18">
        <v>1.273302857330915E-10</v>
      </c>
      <c r="Z18">
        <v>2.7063081872915661E-11</v>
      </c>
      <c r="AA18">
        <v>-6.8980841719062296E-4</v>
      </c>
      <c r="AB18">
        <v>-0.18953086720697179</v>
      </c>
      <c r="AC18">
        <v>2.233945342095546E-7</v>
      </c>
      <c r="AD18">
        <v>9.2801528535189747E-10</v>
      </c>
      <c r="AE18">
        <v>3.6374486764995538E-10</v>
      </c>
      <c r="AF18">
        <v>1.5105336409762131E-4</v>
      </c>
      <c r="AG18">
        <v>2.6985235720820822E-3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8FAEB6-1A5E-48F7-B3F9-CDEF28A7433F}">
  <dimension ref="A1:G164"/>
  <sheetViews>
    <sheetView topLeftCell="A122" zoomScaleNormal="100" workbookViewId="0">
      <selection activeCell="C163" sqref="C163"/>
    </sheetView>
  </sheetViews>
  <sheetFormatPr defaultRowHeight="14.4" x14ac:dyDescent="0.3"/>
  <cols>
    <col min="1" max="1" width="26.5546875" customWidth="1"/>
    <col min="2" max="2" width="13.88671875" customWidth="1"/>
    <col min="3" max="3" width="13.33203125" customWidth="1"/>
    <col min="4" max="5" width="13" customWidth="1"/>
    <col min="6" max="6" width="12" customWidth="1"/>
    <col min="7" max="7" width="13.5546875" customWidth="1"/>
  </cols>
  <sheetData>
    <row r="1" spans="1:7" x14ac:dyDescent="0.3">
      <c r="A1" s="2" t="s">
        <v>93</v>
      </c>
    </row>
    <row r="2" spans="1:7" x14ac:dyDescent="0.3">
      <c r="A2" t="s">
        <v>94</v>
      </c>
    </row>
    <row r="5" spans="1:7" x14ac:dyDescent="0.3">
      <c r="A5" s="1" t="s">
        <v>4</v>
      </c>
      <c r="B5" s="2" t="s">
        <v>95</v>
      </c>
      <c r="C5" s="2" t="s">
        <v>96</v>
      </c>
      <c r="D5" s="2" t="s">
        <v>97</v>
      </c>
      <c r="E5" s="2" t="s">
        <v>98</v>
      </c>
      <c r="F5" s="2" t="s">
        <v>99</v>
      </c>
      <c r="G5" s="2" t="s">
        <v>100</v>
      </c>
    </row>
    <row r="6" spans="1:7" x14ac:dyDescent="0.3">
      <c r="A6" t="s">
        <v>34</v>
      </c>
      <c r="B6">
        <v>0</v>
      </c>
      <c r="C6">
        <f>'RCF- Poplar'!I2</f>
        <v>0</v>
      </c>
      <c r="D6">
        <f>'RCF- Willow'!I2</f>
        <v>0</v>
      </c>
      <c r="E6">
        <f>'Bio-oil Birch'!I2</f>
        <v>0.1145669133218062</v>
      </c>
      <c r="F6">
        <f>'Boi-oil Poplar'!I2</f>
        <v>0</v>
      </c>
      <c r="G6">
        <v>0</v>
      </c>
    </row>
    <row r="7" spans="1:7" x14ac:dyDescent="0.3">
      <c r="A7" t="s">
        <v>40</v>
      </c>
      <c r="B7">
        <f>'RCF- Birch'!I3</f>
        <v>5.2771974634666687E-2</v>
      </c>
      <c r="C7">
        <f>'RCF- Poplar'!I3</f>
        <v>0</v>
      </c>
      <c r="D7">
        <f>'RCF- Willow'!I3</f>
        <v>0</v>
      </c>
      <c r="E7">
        <f>'Bio-oil Birch'!I3</f>
        <v>0</v>
      </c>
      <c r="F7">
        <f>'Boi-oil Poplar'!I3</f>
        <v>0</v>
      </c>
      <c r="G7">
        <v>0</v>
      </c>
    </row>
    <row r="8" spans="1:7" x14ac:dyDescent="0.3">
      <c r="A8" t="s">
        <v>43</v>
      </c>
      <c r="B8">
        <f>'RCF- Birch'!I4</f>
        <v>2.0878101994763789E-4</v>
      </c>
      <c r="C8">
        <f>'RCF- Poplar'!I4</f>
        <v>2.086968340524972E-4</v>
      </c>
      <c r="D8">
        <f>'RCF- Willow'!I4</f>
        <v>2.089493917379179E-4</v>
      </c>
      <c r="E8">
        <f>'Bio-oil Birch'!I4</f>
        <v>3.1065437165676443E-5</v>
      </c>
      <c r="F8">
        <f>'Boi-oil Poplar'!I4</f>
        <v>2.9941555465555151E-5</v>
      </c>
      <c r="G8">
        <v>3.4844457812623837E-5</v>
      </c>
    </row>
    <row r="9" spans="1:7" x14ac:dyDescent="0.3">
      <c r="A9" t="s">
        <v>46</v>
      </c>
      <c r="B9">
        <f>'RCF- Birch'!I5</f>
        <v>-0.62689697374171172</v>
      </c>
      <c r="C9">
        <f>'RCF- Poplar'!I5</f>
        <v>-0.62664255126862123</v>
      </c>
      <c r="D9">
        <f>'RCF- Willow'!I5</f>
        <v>-0.62740581868785383</v>
      </c>
      <c r="E9">
        <f>'Bio-oil Birch'!I5</f>
        <v>0</v>
      </c>
      <c r="F9">
        <f>'Boi-oil Poplar'!I5</f>
        <v>0</v>
      </c>
      <c r="G9">
        <v>0</v>
      </c>
    </row>
    <row r="10" spans="1:7" x14ac:dyDescent="0.3">
      <c r="A10" t="s">
        <v>49</v>
      </c>
      <c r="B10">
        <f>'RCF- Birch'!I6</f>
        <v>3.0414766400104081</v>
      </c>
      <c r="C10">
        <f>'RCF- Poplar'!I6</f>
        <v>3.0414766400104081</v>
      </c>
      <c r="D10">
        <f>'RCF- Willow'!I6</f>
        <v>3.0414766400104081</v>
      </c>
      <c r="E10">
        <f>'Bio-oil Birch'!I6</f>
        <v>0</v>
      </c>
      <c r="F10">
        <f>'Boi-oil Poplar'!I6</f>
        <v>0</v>
      </c>
      <c r="G10">
        <v>0</v>
      </c>
    </row>
    <row r="11" spans="1:7" x14ac:dyDescent="0.3">
      <c r="A11" t="s">
        <v>53</v>
      </c>
      <c r="B11">
        <f>'RCF- Birch'!I7</f>
        <v>-3.1009577643875419</v>
      </c>
      <c r="C11">
        <f>'RCF- Poplar'!I7</f>
        <v>-3.099161042901712</v>
      </c>
      <c r="D11">
        <f>'RCF- Willow'!I7</f>
        <v>-3.1029616860447189</v>
      </c>
      <c r="E11">
        <f>'Bio-oil Birch'!I7</f>
        <v>-7.3881661097643216E-3</v>
      </c>
      <c r="F11">
        <f>'Boi-oil Poplar'!I7</f>
        <v>-7.3881661097643216E-3</v>
      </c>
      <c r="G11">
        <v>-7.3881661097643216E-3</v>
      </c>
    </row>
    <row r="12" spans="1:7" x14ac:dyDescent="0.3">
      <c r="A12" t="s">
        <v>57</v>
      </c>
      <c r="B12">
        <f>'RCF- Birch'!I8</f>
        <v>1.6432724206849969</v>
      </c>
      <c r="C12">
        <f>'RCF- Poplar'!I8</f>
        <v>1.6422004882514121</v>
      </c>
      <c r="D12">
        <f>'RCF- Willow'!I8</f>
        <v>1.64434435311858</v>
      </c>
      <c r="E12">
        <f>'Bio-oil Birch'!I8</f>
        <v>0</v>
      </c>
      <c r="F12">
        <f>'Boi-oil Poplar'!I8</f>
        <v>0</v>
      </c>
      <c r="G12">
        <v>0</v>
      </c>
    </row>
    <row r="13" spans="1:7" x14ac:dyDescent="0.3">
      <c r="A13" t="s">
        <v>61</v>
      </c>
      <c r="B13">
        <f>'RCF- Birch'!I9</f>
        <v>-7.1019215813094467</v>
      </c>
      <c r="C13">
        <f>'RCF- Poplar'!I9</f>
        <v>-7.0959658140496886</v>
      </c>
      <c r="D13">
        <f>'RCF- Willow'!I9</f>
        <v>-7.1127991284575129</v>
      </c>
      <c r="E13">
        <f>'Bio-oil Birch'!I9</f>
        <v>-0.33398122974981609</v>
      </c>
      <c r="F13">
        <f>'Boi-oil Poplar'!I9</f>
        <v>-0.33384887936626523</v>
      </c>
      <c r="G13">
        <v>-0.33442344546885339</v>
      </c>
    </row>
    <row r="14" spans="1:7" x14ac:dyDescent="0.3">
      <c r="A14" t="s">
        <v>65</v>
      </c>
      <c r="B14">
        <f>'RCF- Birch'!I10</f>
        <v>4.0733432476209988E-2</v>
      </c>
      <c r="C14">
        <f>'RCF- Poplar'!I10</f>
        <v>3.9661500042625503E-2</v>
      </c>
      <c r="D14">
        <f>'RCF- Willow'!I10</f>
        <v>4.502116221054786E-2</v>
      </c>
      <c r="E14">
        <f>'Bio-oil Birch'!I10</f>
        <v>1.972355677795429E-3</v>
      </c>
      <c r="F14">
        <f>'Boi-oil Poplar'!I10</f>
        <v>1.908039731780362E-3</v>
      </c>
      <c r="G14">
        <v>2.218900137519862E-3</v>
      </c>
    </row>
    <row r="15" spans="1:7" x14ac:dyDescent="0.3">
      <c r="A15" t="s">
        <v>68</v>
      </c>
      <c r="B15">
        <f>'RCF- Birch'!I2</f>
        <v>0.80722466772361967</v>
      </c>
      <c r="C15">
        <f>'RCF- Poplar'!I11</f>
        <v>1.447347744274899</v>
      </c>
      <c r="D15">
        <f>'RCF- Willow'!I11</f>
        <v>1.687801682620885</v>
      </c>
      <c r="E15">
        <f>'Bio-oil Birch'!I11</f>
        <v>0</v>
      </c>
      <c r="F15">
        <f>'Boi-oil Poplar'!I11</f>
        <v>0.20557655700032351</v>
      </c>
      <c r="G15">
        <v>0.239239530354487</v>
      </c>
    </row>
    <row r="16" spans="1:7" x14ac:dyDescent="0.3">
      <c r="A16" t="s">
        <v>71</v>
      </c>
      <c r="B16">
        <f>'RCF- Birch'!I12</f>
        <v>0</v>
      </c>
      <c r="C16">
        <f>'RCF- Poplar'!I12</f>
        <v>0</v>
      </c>
      <c r="D16">
        <f>'RCF- Willow'!I12</f>
        <v>0.11861669297836749</v>
      </c>
      <c r="E16">
        <f>'Bio-oil Birch'!I12</f>
        <v>0</v>
      </c>
      <c r="F16">
        <f>'Boi-oil Poplar'!I12</f>
        <v>0</v>
      </c>
      <c r="G16">
        <v>0</v>
      </c>
    </row>
    <row r="17" spans="1:7" x14ac:dyDescent="0.3">
      <c r="A17" t="s">
        <v>74</v>
      </c>
      <c r="B17">
        <f>'RCF- Birch'!I13</f>
        <v>0</v>
      </c>
      <c r="C17">
        <f>'RCF- Poplar'!I13</f>
        <v>0</v>
      </c>
      <c r="D17">
        <f>'RCF- Willow'!I13</f>
        <v>0</v>
      </c>
      <c r="E17">
        <f>'Bio-oil Birch'!I13</f>
        <v>0.25400692706062672</v>
      </c>
      <c r="F17">
        <f>'Boi-oil Poplar'!I13</f>
        <v>0.25400692706062672</v>
      </c>
      <c r="G17">
        <v>0.25400692706062672</v>
      </c>
    </row>
    <row r="18" spans="1:7" x14ac:dyDescent="0.3">
      <c r="A18" t="s">
        <v>78</v>
      </c>
      <c r="B18">
        <f>'RCF- Birch'!I14</f>
        <v>0</v>
      </c>
      <c r="C18">
        <f>'RCF- Poplar'!I14</f>
        <v>0</v>
      </c>
      <c r="D18">
        <f>'RCF- Willow'!I14</f>
        <v>0</v>
      </c>
      <c r="E18">
        <f>'Bio-oil Birch'!I14</f>
        <v>2.4451640315927059</v>
      </c>
      <c r="F18">
        <f>'Boi-oil Poplar'!I14</f>
        <v>2.4451640315927059</v>
      </c>
      <c r="G18">
        <v>2.4451640315927059</v>
      </c>
    </row>
    <row r="19" spans="1:7" x14ac:dyDescent="0.3">
      <c r="A19" t="s">
        <v>81</v>
      </c>
      <c r="B19">
        <f>'RCF- Birch'!I15</f>
        <v>0</v>
      </c>
      <c r="C19">
        <f>'RCF- Poplar'!I15</f>
        <v>0</v>
      </c>
      <c r="D19">
        <f>'RCF- Willow'!I15</f>
        <v>0</v>
      </c>
      <c r="E19">
        <f>'Bio-oil Birch'!I15</f>
        <v>2.285749396228439</v>
      </c>
      <c r="F19">
        <f>'Boi-oil Poplar'!I15</f>
        <v>2.285749396228439</v>
      </c>
      <c r="G19">
        <v>2.285749396228439</v>
      </c>
    </row>
    <row r="20" spans="1:7" x14ac:dyDescent="0.3">
      <c r="A20" t="s">
        <v>84</v>
      </c>
      <c r="B20">
        <f>'RCF- Birch'!I16</f>
        <v>0</v>
      </c>
      <c r="C20">
        <f>'RCF- Poplar'!I16</f>
        <v>0</v>
      </c>
      <c r="D20">
        <f>'RCF- Willow'!I16</f>
        <v>0</v>
      </c>
      <c r="E20">
        <f>'Bio-oil Birch'!I16</f>
        <v>3.176855091370566</v>
      </c>
      <c r="F20">
        <f>'Boi-oil Poplar'!I16</f>
        <v>3.176855091370566</v>
      </c>
      <c r="G20">
        <v>3.176855091370566</v>
      </c>
    </row>
    <row r="21" spans="1:7" x14ac:dyDescent="0.3">
      <c r="A21" t="s">
        <v>88</v>
      </c>
      <c r="B21">
        <f>'RCF- Birch'!I17</f>
        <v>0</v>
      </c>
      <c r="C21">
        <f>'RCF- Poplar'!I17</f>
        <v>0</v>
      </c>
      <c r="D21">
        <f>'RCF- Willow'!I17</f>
        <v>0</v>
      </c>
      <c r="E21">
        <f>'Bio-oil Birch'!I17</f>
        <v>0.4762304277186119</v>
      </c>
      <c r="F21">
        <f>'Boi-oil Poplar'!I17</f>
        <v>0.4762304277186119</v>
      </c>
      <c r="G21">
        <v>0.4762304277186119</v>
      </c>
    </row>
    <row r="22" spans="1:7" x14ac:dyDescent="0.3">
      <c r="A22" t="s">
        <v>92</v>
      </c>
      <c r="B22">
        <f>'RCF- Birch'!I18</f>
        <v>0</v>
      </c>
      <c r="C22">
        <f>'RCF- Poplar'!I18</f>
        <v>0</v>
      </c>
      <c r="D22">
        <f>'RCF- Willow'!I18</f>
        <v>0</v>
      </c>
      <c r="E22">
        <f>'Bio-oil Birch'!I18</f>
        <v>2.394684908618153E-2</v>
      </c>
      <c r="F22">
        <f>'Boi-oil Poplar'!I18</f>
        <v>2.394684908618153E-2</v>
      </c>
      <c r="G22">
        <v>2.394684908618153E-2</v>
      </c>
    </row>
    <row r="23" spans="1:7" x14ac:dyDescent="0.3">
      <c r="A23" t="s">
        <v>117</v>
      </c>
      <c r="B23">
        <f>SUM(B6:B22)</f>
        <v>-5.2440884028888508</v>
      </c>
      <c r="C23">
        <f t="shared" ref="C23:G23" si="0">SUM(C6:C22)</f>
        <v>-4.6508743388066245</v>
      </c>
      <c r="D23">
        <f t="shared" si="0"/>
        <v>-4.30569715285956</v>
      </c>
      <c r="E23">
        <f t="shared" si="0"/>
        <v>8.4371536616343175</v>
      </c>
      <c r="F23">
        <f t="shared" si="0"/>
        <v>8.5282302158686711</v>
      </c>
      <c r="G23">
        <f t="shared" si="0"/>
        <v>8.5616343864283326</v>
      </c>
    </row>
    <row r="24" spans="1:7" x14ac:dyDescent="0.3">
      <c r="A24" t="s">
        <v>114</v>
      </c>
      <c r="B24">
        <f>B7+B8+B10+B12+B14+B15</f>
        <v>5.5856879165498494</v>
      </c>
      <c r="C24">
        <f t="shared" ref="C24:D24" si="1">C7+C8+C10+C12+C14+C15</f>
        <v>6.1708950694133975</v>
      </c>
      <c r="D24">
        <f t="shared" si="1"/>
        <v>6.4188527873521579</v>
      </c>
    </row>
    <row r="25" spans="1:7" x14ac:dyDescent="0.3">
      <c r="A25" t="s">
        <v>106</v>
      </c>
      <c r="B25">
        <f>B13/B24</f>
        <v>-1.2714497636481166</v>
      </c>
      <c r="C25">
        <f>C13/C24</f>
        <v>-1.1499086816791761</v>
      </c>
      <c r="D25">
        <f>D13/D24</f>
        <v>-1.108110649066874</v>
      </c>
    </row>
    <row r="26" spans="1:7" x14ac:dyDescent="0.3">
      <c r="A26" t="s">
        <v>107</v>
      </c>
      <c r="B26">
        <f>B12/B24</f>
        <v>0.29419338230769049</v>
      </c>
      <c r="C26">
        <f>C11/C24</f>
        <v>-0.5022222883456543</v>
      </c>
      <c r="D26">
        <f>D11/D24</f>
        <v>-0.48341374835061801</v>
      </c>
    </row>
    <row r="27" spans="1:7" x14ac:dyDescent="0.3">
      <c r="A27" t="s">
        <v>49</v>
      </c>
      <c r="B27">
        <f>B10/B24</f>
        <v>0.54451245494736811</v>
      </c>
      <c r="C27">
        <f>C10/C24</f>
        <v>0.49287447052628774</v>
      </c>
      <c r="D27">
        <f>D10/D24</f>
        <v>0.47383492670269639</v>
      </c>
    </row>
    <row r="30" spans="1:7" x14ac:dyDescent="0.3">
      <c r="A30" s="2" t="s">
        <v>101</v>
      </c>
    </row>
    <row r="32" spans="1:7" x14ac:dyDescent="0.3">
      <c r="A32" s="1" t="s">
        <v>4</v>
      </c>
      <c r="B32" s="2" t="s">
        <v>95</v>
      </c>
      <c r="C32" s="2" t="s">
        <v>96</v>
      </c>
      <c r="D32" s="2" t="s">
        <v>97</v>
      </c>
      <c r="E32" s="2" t="s">
        <v>98</v>
      </c>
      <c r="F32" s="2" t="s">
        <v>99</v>
      </c>
      <c r="G32" s="2" t="s">
        <v>100</v>
      </c>
    </row>
    <row r="33" spans="1:7" x14ac:dyDescent="0.3">
      <c r="A33" t="s">
        <v>34</v>
      </c>
      <c r="B33">
        <v>0</v>
      </c>
      <c r="C33">
        <f>'RCF- Poplar'!R2</f>
        <v>0</v>
      </c>
      <c r="D33">
        <f>'RCF- Willow'!R2</f>
        <v>0</v>
      </c>
      <c r="E33">
        <f>'Bio-oil Birch'!R2</f>
        <v>3.1460562265735463E-5</v>
      </c>
      <c r="F33">
        <f>'Boi-oil Poplar'!R2</f>
        <v>0</v>
      </c>
      <c r="G33">
        <f>'Bio-oil Willow'!R2</f>
        <v>0</v>
      </c>
    </row>
    <row r="34" spans="1:7" x14ac:dyDescent="0.3">
      <c r="A34" t="s">
        <v>40</v>
      </c>
      <c r="B34">
        <f>'RCF- Birch'!R3</f>
        <v>1.277588449372732E-5</v>
      </c>
      <c r="C34">
        <f>'RCF- Poplar'!R3</f>
        <v>0</v>
      </c>
      <c r="D34">
        <f>'RCF- Willow'!R3</f>
        <v>0</v>
      </c>
      <c r="E34">
        <f>'Bio-oil Birch'!R3</f>
        <v>0</v>
      </c>
      <c r="F34">
        <f>'Boi-oil Poplar'!R3</f>
        <v>0</v>
      </c>
      <c r="G34">
        <f>'Bio-oil Willow'!R3</f>
        <v>0</v>
      </c>
    </row>
    <row r="35" spans="1:7" x14ac:dyDescent="0.3">
      <c r="A35" t="s">
        <v>43</v>
      </c>
      <c r="B35">
        <f>'RCF- Birch'!R4</f>
        <v>3.2408560287718009E-8</v>
      </c>
      <c r="C35">
        <f>'RCF- Poplar'!R4</f>
        <v>3.2395492319860067E-8</v>
      </c>
      <c r="D35">
        <f>'RCF- Willow'!R4</f>
        <v>3.2434696223433899E-8</v>
      </c>
      <c r="E35">
        <f>'Bio-oil Birch'!R4</f>
        <v>4.8222108192624254E-9</v>
      </c>
      <c r="F35">
        <f>'Boi-oil Poplar'!R4</f>
        <v>4.6477534483587881E-9</v>
      </c>
      <c r="G35">
        <f>'Bio-oil Willow'!R4</f>
        <v>5.4088188284379839E-9</v>
      </c>
    </row>
    <row r="36" spans="1:7" x14ac:dyDescent="0.3">
      <c r="A36" t="s">
        <v>46</v>
      </c>
      <c r="B36">
        <f>'RCF- Birch'!R5</f>
        <v>-1.4550497345858671E-2</v>
      </c>
      <c r="C36">
        <f>'RCF- Poplar'!R5</f>
        <v>-1.454459211154624E-2</v>
      </c>
      <c r="D36">
        <f>'RCF- Willow'!R5</f>
        <v>-1.45623078144836E-2</v>
      </c>
      <c r="E36">
        <f>'Bio-oil Birch'!R5</f>
        <v>0</v>
      </c>
      <c r="F36">
        <f>'Boi-oil Poplar'!R5</f>
        <v>0</v>
      </c>
      <c r="G36">
        <f>'Bio-oil Willow'!R5</f>
        <v>0</v>
      </c>
    </row>
    <row r="37" spans="1:7" x14ac:dyDescent="0.3">
      <c r="A37" t="s">
        <v>49</v>
      </c>
      <c r="B37">
        <f>'RCF- Birch'!R6</f>
        <v>4.2320733507444789E-4</v>
      </c>
      <c r="C37">
        <f>'RCF- Poplar'!R6</f>
        <v>4.2320733507444789E-4</v>
      </c>
      <c r="D37">
        <f>'RCF- Willow'!R6</f>
        <v>4.2320733507444789E-4</v>
      </c>
      <c r="E37">
        <f>'Bio-oil Birch'!R6</f>
        <v>0</v>
      </c>
      <c r="F37">
        <f>'Boi-oil Poplar'!R6</f>
        <v>0</v>
      </c>
      <c r="G37">
        <f>'Bio-oil Willow'!R6</f>
        <v>0</v>
      </c>
    </row>
    <row r="38" spans="1:7" x14ac:dyDescent="0.3">
      <c r="A38" t="s">
        <v>53</v>
      </c>
      <c r="B38">
        <f>'RCF- Birch'!R7</f>
        <v>-2.6717050905438258E-4</v>
      </c>
      <c r="C38">
        <f>'RCF- Poplar'!R7</f>
        <v>-2.6701570817334229E-4</v>
      </c>
      <c r="D38">
        <f>'RCF- Willow'!R7</f>
        <v>-2.6734316176684538E-4</v>
      </c>
      <c r="E38">
        <f>'Bio-oil Birch'!R7</f>
        <v>-6.3654530325856705E-7</v>
      </c>
      <c r="F38">
        <f>'Boi-oil Poplar'!R7</f>
        <v>-6.3654530325856705E-7</v>
      </c>
      <c r="G38">
        <f>'Bio-oil Willow'!R7</f>
        <v>-6.3654530325856705E-7</v>
      </c>
    </row>
    <row r="39" spans="1:7" x14ac:dyDescent="0.3">
      <c r="A39" t="s">
        <v>57</v>
      </c>
      <c r="B39">
        <f>'RCF- Birch'!R8</f>
        <v>1.099126914076885E-4</v>
      </c>
      <c r="C39">
        <f>'RCF- Poplar'!R8</f>
        <v>1.098409936311668E-4</v>
      </c>
      <c r="D39">
        <f>'RCF- Willow'!R8</f>
        <v>1.099843891842101E-4</v>
      </c>
      <c r="E39">
        <f>'Bio-oil Birch'!R8</f>
        <v>0</v>
      </c>
      <c r="F39">
        <f>'Boi-oil Poplar'!R8</f>
        <v>0</v>
      </c>
      <c r="G39">
        <f>'Bio-oil Willow'!R8</f>
        <v>0</v>
      </c>
    </row>
    <row r="40" spans="1:7" x14ac:dyDescent="0.3">
      <c r="A40" t="s">
        <v>61</v>
      </c>
      <c r="B40">
        <f>'RCF- Birch'!R9</f>
        <v>-1.0711662204278809E-3</v>
      </c>
      <c r="C40">
        <f>'RCF- Poplar'!R9</f>
        <v>-1.0702679259828711E-3</v>
      </c>
      <c r="D40">
        <f>'RCF- Willow'!R9</f>
        <v>-1.0728068554212E-3</v>
      </c>
      <c r="E40">
        <f>'Bio-oil Birch'!R9</f>
        <v>-5.0373607687597732E-5</v>
      </c>
      <c r="F40">
        <f>'Boi-oil Poplar'!R9</f>
        <v>-5.0353645588819732E-5</v>
      </c>
      <c r="G40">
        <f>'Bio-oil Willow'!R9</f>
        <v>-5.0440306050139758E-5</v>
      </c>
    </row>
    <row r="41" spans="1:7" x14ac:dyDescent="0.3">
      <c r="A41" t="s">
        <v>65</v>
      </c>
      <c r="B41">
        <f>'RCF- Birch'!R10</f>
        <v>2.724515507822676E-6</v>
      </c>
      <c r="C41">
        <f>'RCF- Poplar'!R10</f>
        <v>2.652817731301029E-6</v>
      </c>
      <c r="D41">
        <f>'RCF- Willow'!R10</f>
        <v>3.0113066139092772E-6</v>
      </c>
      <c r="E41">
        <f>'Bio-oil Birch'!R10</f>
        <v>1.319239087998347E-7</v>
      </c>
      <c r="F41">
        <f>'Boi-oil Poplar'!R10</f>
        <v>1.2762204220853591E-7</v>
      </c>
      <c r="G41">
        <f>'Bio-oil Willow'!R10</f>
        <v>1.4841439739981419E-7</v>
      </c>
    </row>
    <row r="42" spans="1:7" x14ac:dyDescent="0.3">
      <c r="A42" t="s">
        <v>68</v>
      </c>
      <c r="B42">
        <f>'RCF- Birch'!R2</f>
        <v>2.2166733121300921E-4</v>
      </c>
      <c r="C42">
        <f>'RCF- Poplar'!R11</f>
        <v>1.505668879137787E-3</v>
      </c>
      <c r="D42">
        <f>'RCF- Willow'!R11</f>
        <v>1.7558119517101999E-3</v>
      </c>
      <c r="E42">
        <f>'Bio-oil Birch'!R11</f>
        <v>0</v>
      </c>
      <c r="F42">
        <f>'Boi-oil Poplar'!R11</f>
        <v>2.1386030094015389E-4</v>
      </c>
      <c r="G42">
        <f>'Bio-oil Willow'!R11</f>
        <v>2.488797297948286E-4</v>
      </c>
    </row>
    <row r="43" spans="1:7" x14ac:dyDescent="0.3">
      <c r="A43" t="s">
        <v>71</v>
      </c>
      <c r="B43">
        <f>'RCF- Birch'!R12</f>
        <v>0</v>
      </c>
      <c r="C43">
        <f>'RCF- Poplar'!R12</f>
        <v>0</v>
      </c>
      <c r="D43">
        <f>'RCF- Willow'!R12</f>
        <v>3.2570132361852823E-5</v>
      </c>
      <c r="E43">
        <f>'Bio-oil Birch'!R12</f>
        <v>0</v>
      </c>
      <c r="F43">
        <f>'Boi-oil Poplar'!R12</f>
        <v>0</v>
      </c>
      <c r="G43">
        <f>'Bio-oil Willow'!R12</f>
        <v>0</v>
      </c>
    </row>
    <row r="44" spans="1:7" x14ac:dyDescent="0.3">
      <c r="A44" t="s">
        <v>74</v>
      </c>
      <c r="B44">
        <f>'RCF- Birch'!R13</f>
        <v>0</v>
      </c>
      <c r="C44">
        <f>'RCF- Poplar'!R13</f>
        <v>0</v>
      </c>
      <c r="D44">
        <f>'RCF- Willow'!R13</f>
        <v>0</v>
      </c>
      <c r="E44">
        <f>'Bio-oil Birch'!R13</f>
        <v>4.2950921385579928E-5</v>
      </c>
      <c r="F44">
        <f>'Boi-oil Poplar'!R13</f>
        <v>4.2950921385579928E-5</v>
      </c>
      <c r="G44">
        <f>'Bio-oil Willow'!R13</f>
        <v>4.2950921385579928E-5</v>
      </c>
    </row>
    <row r="45" spans="1:7" x14ac:dyDescent="0.3">
      <c r="A45" t="s">
        <v>78</v>
      </c>
      <c r="B45">
        <f>'RCF- Birch'!R14</f>
        <v>0</v>
      </c>
      <c r="C45">
        <f>'RCF- Poplar'!R14</f>
        <v>0</v>
      </c>
      <c r="D45">
        <f>'RCF- Willow'!R14</f>
        <v>0</v>
      </c>
      <c r="E45">
        <f>'Bio-oil Birch'!R14</f>
        <v>1.522046400059021E-5</v>
      </c>
      <c r="F45">
        <f>'Boi-oil Poplar'!R14</f>
        <v>1.522046400059021E-5</v>
      </c>
      <c r="G45">
        <f>'Bio-oil Willow'!R14</f>
        <v>1.522046400059021E-5</v>
      </c>
    </row>
    <row r="46" spans="1:7" x14ac:dyDescent="0.3">
      <c r="A46" t="s">
        <v>81</v>
      </c>
      <c r="B46">
        <f>'RCF- Birch'!R15</f>
        <v>0</v>
      </c>
      <c r="C46">
        <f>'RCF- Poplar'!R15</f>
        <v>0</v>
      </c>
      <c r="D46">
        <f>'RCF- Willow'!R15</f>
        <v>0</v>
      </c>
      <c r="E46">
        <f>'Bio-oil Birch'!R15</f>
        <v>1.026066114269532E-4</v>
      </c>
      <c r="F46">
        <f>'Boi-oil Poplar'!R15</f>
        <v>1.026066114269532E-4</v>
      </c>
      <c r="G46">
        <f>'Bio-oil Willow'!R15</f>
        <v>1.026066114269532E-4</v>
      </c>
    </row>
    <row r="47" spans="1:7" x14ac:dyDescent="0.3">
      <c r="A47" t="s">
        <v>84</v>
      </c>
      <c r="B47">
        <f>'RCF- Birch'!R16</f>
        <v>0</v>
      </c>
      <c r="C47">
        <f>'RCF- Poplar'!R16</f>
        <v>0</v>
      </c>
      <c r="D47">
        <f>'RCF- Willow'!R16</f>
        <v>0</v>
      </c>
      <c r="E47">
        <f>'Bio-oil Birch'!R16</f>
        <v>9.7060920958934001E-5</v>
      </c>
      <c r="F47">
        <f>'Boi-oil Poplar'!R16</f>
        <v>9.7060920958934001E-5</v>
      </c>
      <c r="G47">
        <f>'Bio-oil Willow'!R16</f>
        <v>9.7060920958934001E-5</v>
      </c>
    </row>
    <row r="48" spans="1:7" x14ac:dyDescent="0.3">
      <c r="A48" t="s">
        <v>88</v>
      </c>
      <c r="B48">
        <f>'RCF- Birch'!R17</f>
        <v>0</v>
      </c>
      <c r="C48">
        <f>'RCF- Poplar'!R17</f>
        <v>0</v>
      </c>
      <c r="D48">
        <f>'RCF- Willow'!R17</f>
        <v>0</v>
      </c>
      <c r="E48">
        <f>'Bio-oil Birch'!R17</f>
        <v>5.492399538766541E-6</v>
      </c>
      <c r="F48">
        <f>'Boi-oil Poplar'!R17</f>
        <v>5.492399538766541E-6</v>
      </c>
      <c r="G48">
        <f>'Bio-oil Willow'!R17</f>
        <v>5.492399538766541E-6</v>
      </c>
    </row>
    <row r="49" spans="1:7" x14ac:dyDescent="0.3">
      <c r="A49" t="s">
        <v>92</v>
      </c>
      <c r="B49">
        <f>'RCF- Birch'!R18</f>
        <v>0</v>
      </c>
      <c r="C49">
        <f>'RCF- Poplar'!R18</f>
        <v>0</v>
      </c>
      <c r="D49">
        <f>'RCF- Willow'!R18</f>
        <v>0</v>
      </c>
      <c r="E49">
        <f>'Bio-oil Birch'!R18</f>
        <v>2.2331513919582882E-6</v>
      </c>
      <c r="F49">
        <f>'Boi-oil Poplar'!R18</f>
        <v>2.2331513919582882E-6</v>
      </c>
      <c r="G49">
        <f>'Bio-oil Willow'!R18</f>
        <v>2.2331513919582882E-6</v>
      </c>
    </row>
    <row r="50" spans="1:7" x14ac:dyDescent="0.3">
      <c r="A50" t="s">
        <v>117</v>
      </c>
      <c r="B50">
        <f>SUM(B33:B49)</f>
        <v>-1.5118513909083952E-2</v>
      </c>
      <c r="C50">
        <f t="shared" ref="C50:G50" si="2">SUM(C33:C49)</f>
        <v>-1.384047332463543E-2</v>
      </c>
      <c r="D50">
        <f t="shared" si="2"/>
        <v>-1.3577840282030804E-2</v>
      </c>
      <c r="E50">
        <f t="shared" si="2"/>
        <v>2.4615162409728043E-4</v>
      </c>
      <c r="F50">
        <f t="shared" si="2"/>
        <v>4.285668485465147E-4</v>
      </c>
      <c r="G50">
        <f t="shared" si="2"/>
        <v>4.6352117036044076E-4</v>
      </c>
    </row>
    <row r="51" spans="1:7" x14ac:dyDescent="0.3">
      <c r="A51" t="s">
        <v>108</v>
      </c>
      <c r="B51">
        <f>B35+B34+B41+B42+B39+B37</f>
        <v>7.7032016625698334E-4</v>
      </c>
      <c r="C51">
        <f t="shared" ref="C51:D51" si="3">C35+C34+C41+C42+C39+C37</f>
        <v>2.0414024210670227E-3</v>
      </c>
      <c r="D51">
        <f t="shared" si="3"/>
        <v>2.2920474172789906E-3</v>
      </c>
    </row>
    <row r="52" spans="1:7" x14ac:dyDescent="0.3">
      <c r="A52" t="s">
        <v>109</v>
      </c>
      <c r="B52">
        <f>B40+B38+B36</f>
        <v>-1.5888834075340932E-2</v>
      </c>
      <c r="C52">
        <f t="shared" ref="C52:D52" si="4">C40+C38+C36</f>
        <v>-1.5881875745702451E-2</v>
      </c>
      <c r="D52">
        <f t="shared" si="4"/>
        <v>-1.5902457831671647E-2</v>
      </c>
    </row>
    <row r="53" spans="1:7" x14ac:dyDescent="0.3">
      <c r="A53" t="s">
        <v>110</v>
      </c>
      <c r="B53">
        <f>B36/B52</f>
        <v>0.91576872644423124</v>
      </c>
      <c r="C53">
        <f t="shared" ref="C53:D53" si="5">C36/C52</f>
        <v>0.91579813017249723</v>
      </c>
      <c r="D53">
        <f t="shared" si="5"/>
        <v>0.91572686238985168</v>
      </c>
    </row>
    <row r="54" spans="1:7" x14ac:dyDescent="0.3">
      <c r="A54" t="s">
        <v>118</v>
      </c>
      <c r="B54">
        <f>B42/B51</f>
        <v>0.28776000022185538</v>
      </c>
      <c r="C54">
        <f>C42/C51</f>
        <v>0.7375659319296719</v>
      </c>
    </row>
    <row r="55" spans="1:7" x14ac:dyDescent="0.3">
      <c r="A55" s="2" t="s">
        <v>102</v>
      </c>
    </row>
    <row r="57" spans="1:7" x14ac:dyDescent="0.3">
      <c r="A57" s="1" t="s">
        <v>4</v>
      </c>
      <c r="B57" s="2" t="s">
        <v>95</v>
      </c>
      <c r="C57" s="2" t="s">
        <v>96</v>
      </c>
      <c r="D57" s="2" t="s">
        <v>97</v>
      </c>
      <c r="E57" s="2" t="s">
        <v>98</v>
      </c>
      <c r="F57" s="2" t="s">
        <v>99</v>
      </c>
      <c r="G57" s="2" t="s">
        <v>100</v>
      </c>
    </row>
    <row r="58" spans="1:7" x14ac:dyDescent="0.3">
      <c r="A58" t="s">
        <v>34</v>
      </c>
      <c r="B58">
        <v>0</v>
      </c>
      <c r="C58">
        <f>'RCF- Poplar'!S2</f>
        <v>0</v>
      </c>
      <c r="D58">
        <f>'RCF- Willow'!S2</f>
        <v>0</v>
      </c>
      <c r="E58">
        <f>'Bio-oil Birch'!S2</f>
        <v>1.7382914971580179E-4</v>
      </c>
      <c r="F58">
        <f>'Boi-oil Poplar'!S2</f>
        <v>0</v>
      </c>
      <c r="G58">
        <f>'Bio-oil Willow'!S2</f>
        <v>0</v>
      </c>
    </row>
    <row r="59" spans="1:7" x14ac:dyDescent="0.3">
      <c r="A59" t="s">
        <v>40</v>
      </c>
      <c r="B59">
        <f>'RCF- Birch'!S3</f>
        <v>2.4695042495253021E-4</v>
      </c>
      <c r="C59">
        <f>'RCF- Poplar'!S3</f>
        <v>0</v>
      </c>
      <c r="D59">
        <f>'RCF- Willow'!S3</f>
        <v>0</v>
      </c>
      <c r="E59">
        <f>'Bio-oil Birch'!S3</f>
        <v>0</v>
      </c>
      <c r="F59">
        <f>'Boi-oil Poplar'!S3</f>
        <v>0</v>
      </c>
      <c r="G59">
        <f>'Bio-oil Willow'!S3</f>
        <v>0</v>
      </c>
    </row>
    <row r="60" spans="1:7" x14ac:dyDescent="0.3">
      <c r="A60" t="s">
        <v>43</v>
      </c>
      <c r="B60">
        <f>'RCF- Birch'!S4</f>
        <v>3.3850001000004098E-7</v>
      </c>
      <c r="C60">
        <f>'RCF- Poplar'!S4</f>
        <v>3.3836351806052497E-7</v>
      </c>
      <c r="D60">
        <f>'RCF- Willow'!S4</f>
        <v>3.387729938790732E-7</v>
      </c>
      <c r="E60">
        <f>'Bio-oil Birch'!S4</f>
        <v>5.0366890600852868E-8</v>
      </c>
      <c r="F60">
        <f>'Boi-oil Poplar'!S4</f>
        <v>4.8544723208312298E-8</v>
      </c>
      <c r="G60">
        <f>'Bio-oil Willow'!S4</f>
        <v>5.6493877273793097E-8</v>
      </c>
    </row>
    <row r="61" spans="1:7" x14ac:dyDescent="0.3">
      <c r="A61" t="s">
        <v>46</v>
      </c>
      <c r="B61">
        <f>'RCF- Birch'!S5</f>
        <v>-9.225238777611779E-3</v>
      </c>
      <c r="C61">
        <f>'RCF- Poplar'!S5</f>
        <v>-9.2214947683676978E-3</v>
      </c>
      <c r="D61">
        <f>'RCF- Willow'!S5</f>
        <v>-9.2327267961001304E-3</v>
      </c>
      <c r="E61">
        <f>'Bio-oil Birch'!S5</f>
        <v>0</v>
      </c>
      <c r="F61">
        <f>'Boi-oil Poplar'!S5</f>
        <v>0</v>
      </c>
      <c r="G61">
        <f>'Bio-oil Willow'!S5</f>
        <v>0</v>
      </c>
    </row>
    <row r="62" spans="1:7" x14ac:dyDescent="0.3">
      <c r="A62" t="s">
        <v>49</v>
      </c>
      <c r="B62">
        <f>'RCF- Birch'!S6</f>
        <v>2.7741776887731289E-3</v>
      </c>
      <c r="C62">
        <f>'RCF- Poplar'!S6</f>
        <v>2.7741776887731289E-3</v>
      </c>
      <c r="D62">
        <f>'RCF- Willow'!S6</f>
        <v>2.7741776887731289E-3</v>
      </c>
      <c r="E62">
        <f>'Bio-oil Birch'!S6</f>
        <v>0</v>
      </c>
      <c r="F62">
        <f>'Boi-oil Poplar'!S6</f>
        <v>0</v>
      </c>
      <c r="G62">
        <f>'Bio-oil Willow'!S6</f>
        <v>0</v>
      </c>
    </row>
    <row r="63" spans="1:7" x14ac:dyDescent="0.3">
      <c r="A63" t="s">
        <v>53</v>
      </c>
      <c r="B63">
        <f>'RCF- Birch'!S7</f>
        <v>-1.36126192622817E-3</v>
      </c>
      <c r="C63">
        <f>'RCF- Poplar'!S7</f>
        <v>-1.3604731994100281E-3</v>
      </c>
      <c r="D63">
        <f>'RCF- Willow'!S7</f>
        <v>-1.362141610010512E-3</v>
      </c>
      <c r="E63">
        <f>'Bio-oil Birch'!S7</f>
        <v>-3.2432654663575621E-6</v>
      </c>
      <c r="F63">
        <f>'Boi-oil Poplar'!S7</f>
        <v>-3.2432654663575621E-6</v>
      </c>
      <c r="G63">
        <f>'Bio-oil Willow'!S7</f>
        <v>-3.2432654663575621E-6</v>
      </c>
    </row>
    <row r="64" spans="1:7" x14ac:dyDescent="0.3">
      <c r="A64" t="s">
        <v>57</v>
      </c>
      <c r="B64">
        <f>'RCF- Birch'!S8</f>
        <v>5.0919565258167982E-4</v>
      </c>
      <c r="C64">
        <f>'RCF- Poplar'!S8</f>
        <v>5.0886349625253334E-4</v>
      </c>
      <c r="D64">
        <f>'RCF- Willow'!S8</f>
        <v>5.095278089108262E-4</v>
      </c>
      <c r="E64">
        <f>'Bio-oil Birch'!S8</f>
        <v>0</v>
      </c>
      <c r="F64">
        <f>'Boi-oil Poplar'!S8</f>
        <v>0</v>
      </c>
      <c r="G64">
        <f>'Bio-oil Willow'!S8</f>
        <v>0</v>
      </c>
    </row>
    <row r="65" spans="1:7" x14ac:dyDescent="0.3">
      <c r="A65" t="s">
        <v>61</v>
      </c>
      <c r="B65">
        <f>'RCF- Birch'!S9</f>
        <v>-1.191625286416466E-2</v>
      </c>
      <c r="C65">
        <f>'RCF- Poplar'!S9</f>
        <v>-1.1906259733734419E-2</v>
      </c>
      <c r="D65">
        <f>'RCF- Willow'!S9</f>
        <v>-1.193450420654771E-2</v>
      </c>
      <c r="E65">
        <f>'Bio-oil Birch'!S9</f>
        <v>-5.603842199634198E-4</v>
      </c>
      <c r="F65">
        <f>'Boi-oil Poplar'!S9</f>
        <v>-5.6016215039830406E-4</v>
      </c>
      <c r="G65">
        <f>'Bio-oil Willow'!S9</f>
        <v>-5.61126209897867E-4</v>
      </c>
    </row>
    <row r="66" spans="1:7" x14ac:dyDescent="0.3">
      <c r="A66" t="s">
        <v>65</v>
      </c>
      <c r="B66">
        <f>'RCF- Birch'!S10</f>
        <v>1.2621940507569381E-5</v>
      </c>
      <c r="C66">
        <f>'RCF- Poplar'!S10</f>
        <v>1.228978417842281E-5</v>
      </c>
      <c r="D66">
        <f>'RCF- Willow'!S10</f>
        <v>1.395056582415564E-5</v>
      </c>
      <c r="E66">
        <f>'Bio-oil Birch'!S10</f>
        <v>6.1116764562967425E-7</v>
      </c>
      <c r="F66">
        <f>'Boi-oil Poplar'!S10</f>
        <v>5.9123826588088181E-7</v>
      </c>
      <c r="G66">
        <f>'Bio-oil Willow'!S10</f>
        <v>6.8756360133338358E-7</v>
      </c>
    </row>
    <row r="67" spans="1:7" x14ac:dyDescent="0.3">
      <c r="A67" t="s">
        <v>68</v>
      </c>
      <c r="B67">
        <f>'RCF- Birch'!S2</f>
        <v>1.2247792451724449E-3</v>
      </c>
      <c r="C67">
        <f>'RCF- Poplar'!S11</f>
        <v>2.9281565380548619E-2</v>
      </c>
      <c r="D67">
        <f>'RCF- Willow'!S11</f>
        <v>3.4146234389457637E-2</v>
      </c>
      <c r="E67">
        <f>'Bio-oil Birch'!S11</f>
        <v>0</v>
      </c>
      <c r="F67">
        <f>'Boi-oil Poplar'!S11</f>
        <v>4.1590581242994867E-3</v>
      </c>
      <c r="G67">
        <f>'Bio-oil Willow'!S11</f>
        <v>4.8401000916308626E-3</v>
      </c>
    </row>
    <row r="68" spans="1:7" x14ac:dyDescent="0.3">
      <c r="A68" t="s">
        <v>71</v>
      </c>
      <c r="B68">
        <f>'RCF- Birch'!S12</f>
        <v>0</v>
      </c>
      <c r="C68">
        <f>'RCF- Poplar'!S12</f>
        <v>0</v>
      </c>
      <c r="D68">
        <f>'RCF- Willow'!S12</f>
        <v>6.9074075494264834E-4</v>
      </c>
      <c r="E68">
        <f>'Bio-oil Birch'!S12</f>
        <v>0</v>
      </c>
      <c r="F68">
        <f>'Boi-oil Poplar'!S12</f>
        <v>0</v>
      </c>
      <c r="G68">
        <f>'Bio-oil Willow'!S12</f>
        <v>0</v>
      </c>
    </row>
    <row r="69" spans="1:7" x14ac:dyDescent="0.3">
      <c r="A69" t="s">
        <v>74</v>
      </c>
      <c r="B69">
        <f>'RCF- Birch'!S13</f>
        <v>0</v>
      </c>
      <c r="C69">
        <f>'RCF- Poplar'!S13</f>
        <v>0</v>
      </c>
      <c r="D69">
        <f>'RCF- Willow'!S13</f>
        <v>0</v>
      </c>
      <c r="E69">
        <f>'Bio-oil Birch'!S13</f>
        <v>4.1717459371195457E-4</v>
      </c>
      <c r="F69">
        <f>'Boi-oil Poplar'!S13</f>
        <v>4.1717459371195457E-4</v>
      </c>
      <c r="G69">
        <f>'Bio-oil Willow'!S13</f>
        <v>4.1717459371195457E-4</v>
      </c>
    </row>
    <row r="70" spans="1:7" x14ac:dyDescent="0.3">
      <c r="A70" t="s">
        <v>78</v>
      </c>
      <c r="B70">
        <f>'RCF- Birch'!S14</f>
        <v>0</v>
      </c>
      <c r="C70">
        <f>'RCF- Poplar'!S14</f>
        <v>0</v>
      </c>
      <c r="D70">
        <f>'RCF- Willow'!S14</f>
        <v>0</v>
      </c>
      <c r="E70">
        <f>'Bio-oil Birch'!S14</f>
        <v>1.525821718140321E-3</v>
      </c>
      <c r="F70">
        <f>'Boi-oil Poplar'!S14</f>
        <v>1.525821718140321E-3</v>
      </c>
      <c r="G70">
        <f>'Bio-oil Willow'!S14</f>
        <v>1.525821718140321E-3</v>
      </c>
    </row>
    <row r="71" spans="1:7" x14ac:dyDescent="0.3">
      <c r="A71" t="s">
        <v>81</v>
      </c>
      <c r="B71">
        <f>'RCF- Birch'!S15</f>
        <v>0</v>
      </c>
      <c r="C71">
        <f>'RCF- Poplar'!S15</f>
        <v>0</v>
      </c>
      <c r="D71">
        <f>'RCF- Willow'!S15</f>
        <v>0</v>
      </c>
      <c r="E71">
        <f>'Bio-oil Birch'!S15</f>
        <v>1.385529558224274E-3</v>
      </c>
      <c r="F71">
        <f>'Boi-oil Poplar'!S15</f>
        <v>1.385529558224274E-3</v>
      </c>
      <c r="G71">
        <f>'Bio-oil Willow'!S15</f>
        <v>1.385529558224274E-3</v>
      </c>
    </row>
    <row r="72" spans="1:7" x14ac:dyDescent="0.3">
      <c r="A72" t="s">
        <v>84</v>
      </c>
      <c r="B72">
        <f>'RCF- Birch'!S16</f>
        <v>0</v>
      </c>
      <c r="C72">
        <f>'RCF- Poplar'!S16</f>
        <v>0</v>
      </c>
      <c r="D72">
        <f>'RCF- Willow'!S16</f>
        <v>0</v>
      </c>
      <c r="E72">
        <f>'Bio-oil Birch'!S16</f>
        <v>1.857659775261959E-3</v>
      </c>
      <c r="F72">
        <f>'Boi-oil Poplar'!S16</f>
        <v>1.857659775261959E-3</v>
      </c>
      <c r="G72">
        <f>'Bio-oil Willow'!S16</f>
        <v>1.857659775261959E-3</v>
      </c>
    </row>
    <row r="73" spans="1:7" x14ac:dyDescent="0.3">
      <c r="A73" t="s">
        <v>88</v>
      </c>
      <c r="B73">
        <f>'RCF- Birch'!S17</f>
        <v>0</v>
      </c>
      <c r="C73">
        <f>'RCF- Poplar'!S17</f>
        <v>0</v>
      </c>
      <c r="D73">
        <f>'RCF- Willow'!S17</f>
        <v>0</v>
      </c>
      <c r="E73">
        <f>'Bio-oil Birch'!S17</f>
        <v>9.1207640957317111E-5</v>
      </c>
      <c r="F73">
        <f>'Boi-oil Poplar'!S17</f>
        <v>9.1207640957317111E-5</v>
      </c>
      <c r="G73">
        <f>'Bio-oil Willow'!S17</f>
        <v>9.1207640957317111E-5</v>
      </c>
    </row>
    <row r="74" spans="1:7" x14ac:dyDescent="0.3">
      <c r="A74" t="s">
        <v>92</v>
      </c>
      <c r="B74">
        <f>'RCF- Birch'!S18</f>
        <v>0</v>
      </c>
      <c r="C74">
        <f>'RCF- Poplar'!S18</f>
        <v>0</v>
      </c>
      <c r="D74">
        <f>'RCF- Willow'!S18</f>
        <v>0</v>
      </c>
      <c r="E74">
        <f>'Bio-oil Birch'!S18</f>
        <v>1.034469670390153E-5</v>
      </c>
      <c r="F74">
        <f>'Boi-oil Poplar'!S18</f>
        <v>1.034469670390153E-5</v>
      </c>
      <c r="G74">
        <f>'Bio-oil Willow'!S18</f>
        <v>1.034469670390153E-5</v>
      </c>
    </row>
    <row r="75" spans="1:7" x14ac:dyDescent="0.3">
      <c r="A75" t="s">
        <v>117</v>
      </c>
      <c r="B75">
        <f>SUM(B58:B74)</f>
        <v>-1.7734690116007257E-2</v>
      </c>
      <c r="C75">
        <f t="shared" ref="C75:G75" si="6">SUM(C58:C74)</f>
        <v>1.0089007011758619E-2</v>
      </c>
      <c r="D75">
        <f t="shared" si="6"/>
        <v>1.5605597368243924E-2</v>
      </c>
      <c r="E75">
        <f t="shared" si="6"/>
        <v>4.8986011818219826E-3</v>
      </c>
      <c r="F75">
        <f t="shared" si="6"/>
        <v>8.8840304744236421E-3</v>
      </c>
      <c r="G75">
        <f t="shared" si="6"/>
        <v>9.5642126567449734E-3</v>
      </c>
    </row>
    <row r="76" spans="1:7" x14ac:dyDescent="0.3">
      <c r="A76" t="s">
        <v>108</v>
      </c>
      <c r="B76">
        <f>B59+B60+B62+B64+B66+B67</f>
        <v>4.7680634519973531E-3</v>
      </c>
      <c r="C76">
        <f t="shared" ref="C76:D76" si="7">C59+C60+C62+C64+C66+C67</f>
        <v>3.2577234713270765E-2</v>
      </c>
      <c r="D76">
        <f t="shared" si="7"/>
        <v>3.7444229225959628E-2</v>
      </c>
    </row>
    <row r="77" spans="1:7" x14ac:dyDescent="0.3">
      <c r="A77" t="s">
        <v>109</v>
      </c>
      <c r="B77">
        <f>B61+B63+B65</f>
        <v>-2.2502753568004609E-2</v>
      </c>
      <c r="C77">
        <f t="shared" ref="C77:D77" si="8">C61+C63+C65</f>
        <v>-2.2488227701512147E-2</v>
      </c>
      <c r="D77">
        <f t="shared" si="8"/>
        <v>-2.2529372612658354E-2</v>
      </c>
    </row>
    <row r="78" spans="1:7" x14ac:dyDescent="0.3">
      <c r="A78" t="s">
        <v>61</v>
      </c>
      <c r="B78">
        <f>B65/B77</f>
        <v>0.52954643209121333</v>
      </c>
      <c r="C78">
        <f t="shared" ref="C78:D78" si="9">C65/C77</f>
        <v>0.5294441114598738</v>
      </c>
      <c r="D78">
        <f t="shared" si="9"/>
        <v>0.52973087230321669</v>
      </c>
    </row>
    <row r="79" spans="1:7" x14ac:dyDescent="0.3">
      <c r="A79" t="s">
        <v>46</v>
      </c>
      <c r="B79">
        <f>B61/B77</f>
        <v>0.40996044105147306</v>
      </c>
      <c r="C79">
        <f t="shared" ref="C79:D79" si="10">C61/C77</f>
        <v>0.41005876011063463</v>
      </c>
      <c r="D79">
        <f t="shared" si="10"/>
        <v>0.40980842897119252</v>
      </c>
      <c r="F79">
        <v>0.89</v>
      </c>
    </row>
    <row r="80" spans="1:7" x14ac:dyDescent="0.3">
      <c r="A80" s="2" t="s">
        <v>103</v>
      </c>
    </row>
    <row r="82" spans="1:7" x14ac:dyDescent="0.3">
      <c r="A82" s="1" t="s">
        <v>4</v>
      </c>
      <c r="B82" s="2" t="s">
        <v>95</v>
      </c>
      <c r="C82" s="2" t="s">
        <v>96</v>
      </c>
      <c r="D82" s="2" t="s">
        <v>97</v>
      </c>
      <c r="E82" s="2" t="s">
        <v>98</v>
      </c>
      <c r="F82" s="2" t="s">
        <v>99</v>
      </c>
      <c r="G82" s="2" t="s">
        <v>100</v>
      </c>
    </row>
    <row r="83" spans="1:7" x14ac:dyDescent="0.3">
      <c r="A83" t="s">
        <v>34</v>
      </c>
      <c r="B83">
        <v>0</v>
      </c>
      <c r="C83">
        <f>'RCF- Poplar'!AG2</f>
        <v>0</v>
      </c>
      <c r="D83">
        <f>'RCF- Willow'!AG2</f>
        <v>0</v>
      </c>
      <c r="E83">
        <f>'Bio-oil Birch'!AG2</f>
        <v>7.5780775914444376E-3</v>
      </c>
      <c r="F83">
        <f>'Boi-oil Poplar'!AG2</f>
        <v>0</v>
      </c>
      <c r="G83">
        <f>'Bio-oil Willow'!AG2</f>
        <v>0</v>
      </c>
    </row>
    <row r="84" spans="1:7" x14ac:dyDescent="0.3">
      <c r="A84" t="s">
        <v>40</v>
      </c>
      <c r="B84">
        <f>'RCF- Birch'!AG3</f>
        <v>2.4132158213361621E-2</v>
      </c>
      <c r="C84">
        <f>'RCF- Poplar'!AG3</f>
        <v>0</v>
      </c>
      <c r="D84">
        <f>'RCF- Willow'!AG3</f>
        <v>0</v>
      </c>
      <c r="E84">
        <f>'Bio-oil Birch'!AG3</f>
        <v>0</v>
      </c>
      <c r="F84">
        <f>'Boi-oil Poplar'!AG3</f>
        <v>0</v>
      </c>
      <c r="G84">
        <f>'Bio-oil Willow'!AG3</f>
        <v>0</v>
      </c>
    </row>
    <row r="85" spans="1:7" x14ac:dyDescent="0.3">
      <c r="A85" t="s">
        <v>43</v>
      </c>
      <c r="B85">
        <f>'RCF- Birch'!AG4</f>
        <v>1.6021527303716959E-2</v>
      </c>
      <c r="C85">
        <f>'RCF- Poplar'!AG4</f>
        <v>1.601506701044933E-2</v>
      </c>
      <c r="D85">
        <f>'RCF- Willow'!AG4</f>
        <v>1.6034447890252209E-2</v>
      </c>
      <c r="E85">
        <f>'Bio-oil Birch'!AG4</f>
        <v>2.383912818687336E-3</v>
      </c>
      <c r="F85">
        <f>'Boi-oil Poplar'!AG4</f>
        <v>2.297667903564506E-3</v>
      </c>
      <c r="G85">
        <f>'Bio-oil Willow'!AG4</f>
        <v>2.6739089231778809E-3</v>
      </c>
    </row>
    <row r="86" spans="1:7" x14ac:dyDescent="0.3">
      <c r="A86" t="s">
        <v>46</v>
      </c>
      <c r="B86">
        <f>'RCF- Birch'!AG5</f>
        <v>4.3977912255428313</v>
      </c>
      <c r="C86">
        <f>'RCF- Poplar'!AG5</f>
        <v>4.3960064076752658</v>
      </c>
      <c r="D86">
        <f>'RCF- Willow'!AG5</f>
        <v>4.4013608612777899</v>
      </c>
      <c r="E86">
        <f>'Bio-oil Birch'!AG5</f>
        <v>0</v>
      </c>
      <c r="F86">
        <f>'Boi-oil Poplar'!AG5</f>
        <v>0</v>
      </c>
      <c r="G86">
        <f>'Bio-oil Willow'!AG5</f>
        <v>0</v>
      </c>
    </row>
    <row r="87" spans="1:7" x14ac:dyDescent="0.3">
      <c r="A87" t="s">
        <v>49</v>
      </c>
      <c r="B87">
        <f>'RCF- Birch'!AG6</f>
        <v>0.1914795914226303</v>
      </c>
      <c r="C87">
        <f>'RCF- Poplar'!AG6</f>
        <v>0.1914795914226303</v>
      </c>
      <c r="D87">
        <f>'RCF- Willow'!AG6</f>
        <v>0.1914795914226303</v>
      </c>
      <c r="E87">
        <f>'Bio-oil Birch'!AG6</f>
        <v>0</v>
      </c>
      <c r="F87">
        <f>'Boi-oil Poplar'!AG6</f>
        <v>0</v>
      </c>
      <c r="G87">
        <f>'Bio-oil Willow'!AG6</f>
        <v>0</v>
      </c>
    </row>
    <row r="88" spans="1:7" x14ac:dyDescent="0.3">
      <c r="A88" t="s">
        <v>53</v>
      </c>
      <c r="B88">
        <f>'RCF- Birch'!AG7</f>
        <v>-2.9806191679319398</v>
      </c>
      <c r="C88">
        <f>'RCF- Poplar'!AG7</f>
        <v>-2.9788921716594952</v>
      </c>
      <c r="D88">
        <f>'RCF- Willow'!AG7</f>
        <v>-2.9825453235768098</v>
      </c>
      <c r="E88">
        <f>'Bio-oil Birch'!AG7</f>
        <v>-7.1014541944198362E-3</v>
      </c>
      <c r="F88">
        <f>'Boi-oil Poplar'!AG7</f>
        <v>-7.1014541944198362E-3</v>
      </c>
      <c r="G88">
        <f>'Bio-oil Willow'!AG7</f>
        <v>-7.1014541944198362E-3</v>
      </c>
    </row>
    <row r="89" spans="1:7" x14ac:dyDescent="0.3">
      <c r="A89" t="s">
        <v>57</v>
      </c>
      <c r="B89">
        <f>'RCF- Birch'!AG8</f>
        <v>0.1328109845451062</v>
      </c>
      <c r="C89">
        <f>'RCF- Poplar'!AG8</f>
        <v>0.132724349851991</v>
      </c>
      <c r="D89">
        <f>'RCF- Willow'!AG8</f>
        <v>0.13289761923822119</v>
      </c>
      <c r="E89">
        <f>'Bio-oil Birch'!AG8</f>
        <v>0</v>
      </c>
      <c r="F89">
        <f>'Boi-oil Poplar'!AG8</f>
        <v>0</v>
      </c>
      <c r="G89">
        <f>'Bio-oil Willow'!AG8</f>
        <v>0</v>
      </c>
    </row>
    <row r="90" spans="1:7" x14ac:dyDescent="0.3">
      <c r="A90" t="s">
        <v>61</v>
      </c>
      <c r="B90">
        <f>'RCF- Birch'!AG9</f>
        <v>-1.5361448455183779</v>
      </c>
      <c r="C90">
        <f>'RCF- Poplar'!AG9</f>
        <v>-1.5348566137247079</v>
      </c>
      <c r="D90">
        <f>'RCF- Willow'!AG9</f>
        <v>-1.538497657752649</v>
      </c>
      <c r="E90">
        <f>'Bio-oil Birch'!AG9</f>
        <v>-7.2240102725194155E-2</v>
      </c>
      <c r="F90">
        <f>'Boi-oil Poplar'!AG9</f>
        <v>-7.221147535200155E-2</v>
      </c>
      <c r="G90">
        <f>'Bio-oil Willow'!AG9</f>
        <v>-7.2335753935874172E-2</v>
      </c>
    </row>
    <row r="91" spans="1:7" x14ac:dyDescent="0.3">
      <c r="A91" t="s">
        <v>65</v>
      </c>
      <c r="B91">
        <f>'RCF- Birch'!AG10</f>
        <v>3.2921183383653242E-3</v>
      </c>
      <c r="C91">
        <f>'RCF- Poplar'!AG10</f>
        <v>3.2054836452504441E-3</v>
      </c>
      <c r="D91">
        <f>'RCF- Willow'!AG10</f>
        <v>3.6386571108248402E-3</v>
      </c>
      <c r="E91">
        <f>'Bio-oil Birch'!AG10</f>
        <v>1.5940783533137371E-4</v>
      </c>
      <c r="F91">
        <f>'Boi-oil Poplar'!AG10</f>
        <v>1.5420975374448061E-4</v>
      </c>
      <c r="G91">
        <f>'Bio-oil Willow'!AG10</f>
        <v>1.793338147477947E-4</v>
      </c>
    </row>
    <row r="92" spans="1:7" x14ac:dyDescent="0.3">
      <c r="A92" t="s">
        <v>68</v>
      </c>
      <c r="B92">
        <f>'RCF- Birch'!AG2</f>
        <v>5.3394221668126823E-2</v>
      </c>
      <c r="C92">
        <f>'RCF- Poplar'!AG11</f>
        <v>0.40224626503867522</v>
      </c>
      <c r="D92">
        <f>'RCF- Willow'!AG11</f>
        <v>0.46907312057225792</v>
      </c>
      <c r="E92">
        <f>'Bio-oil Birch'!AG11</f>
        <v>0</v>
      </c>
      <c r="F92">
        <f>'Boi-oil Poplar'!AG11</f>
        <v>5.713374865161977E-2</v>
      </c>
      <c r="G92">
        <f>'Bio-oil Willow'!AG11</f>
        <v>6.6489347784841404E-2</v>
      </c>
    </row>
    <row r="93" spans="1:7" x14ac:dyDescent="0.3">
      <c r="A93" t="s">
        <v>71</v>
      </c>
      <c r="B93">
        <f>'RCF- Birch'!AG12</f>
        <v>0</v>
      </c>
      <c r="C93">
        <f>'RCF- Poplar'!AG12</f>
        <v>0</v>
      </c>
      <c r="D93">
        <f>'RCF- Willow'!AG12</f>
        <v>6.5152048062105977E-2</v>
      </c>
      <c r="E93">
        <f>'Bio-oil Birch'!AG12</f>
        <v>0</v>
      </c>
      <c r="F93">
        <f>'Boi-oil Poplar'!AG12</f>
        <v>0</v>
      </c>
      <c r="G93">
        <f>'Bio-oil Willow'!AG12</f>
        <v>0</v>
      </c>
    </row>
    <row r="94" spans="1:7" x14ac:dyDescent="0.3">
      <c r="A94" t="s">
        <v>74</v>
      </c>
      <c r="B94">
        <f>'RCF- Birch'!AG13</f>
        <v>0</v>
      </c>
      <c r="C94">
        <f>'RCF- Poplar'!AG13</f>
        <v>0</v>
      </c>
      <c r="D94">
        <f>'RCF- Willow'!AG13</f>
        <v>0</v>
      </c>
      <c r="E94">
        <f>'Bio-oil Birch'!AG13</f>
        <v>0.1246465094936674</v>
      </c>
      <c r="F94">
        <f>'Boi-oil Poplar'!AG13</f>
        <v>0.1246465094936674</v>
      </c>
      <c r="G94">
        <f>'Bio-oil Willow'!AG13</f>
        <v>0.1246465094936674</v>
      </c>
    </row>
    <row r="95" spans="1:7" x14ac:dyDescent="0.3">
      <c r="A95" t="s">
        <v>78</v>
      </c>
      <c r="B95">
        <f>'RCF- Birch'!AG14</f>
        <v>0</v>
      </c>
      <c r="C95">
        <f>'RCF- Poplar'!AG14</f>
        <v>0</v>
      </c>
      <c r="D95">
        <f>'RCF- Willow'!AG14</f>
        <v>0</v>
      </c>
      <c r="E95">
        <f>'Bio-oil Birch'!AG14</f>
        <v>1.830855537742051</v>
      </c>
      <c r="F95">
        <f>'Boi-oil Poplar'!AG14</f>
        <v>1.830855537742051</v>
      </c>
      <c r="G95">
        <f>'Bio-oil Willow'!AG14</f>
        <v>1.830855537742051</v>
      </c>
    </row>
    <row r="96" spans="1:7" x14ac:dyDescent="0.3">
      <c r="A96" t="s">
        <v>81</v>
      </c>
      <c r="B96">
        <f>'RCF- Birch'!AG15</f>
        <v>0</v>
      </c>
      <c r="C96">
        <f>'RCF- Poplar'!AG15</f>
        <v>0</v>
      </c>
      <c r="D96">
        <f>'RCF- Willow'!AG15</f>
        <v>0</v>
      </c>
      <c r="E96">
        <f>'Bio-oil Birch'!AG15</f>
        <v>1.5315512550295189</v>
      </c>
      <c r="F96">
        <f>'Boi-oil Poplar'!AG15</f>
        <v>1.5315512550295189</v>
      </c>
      <c r="G96">
        <f>'Bio-oil Willow'!AG15</f>
        <v>1.5315512550295189</v>
      </c>
    </row>
    <row r="97" spans="1:7" x14ac:dyDescent="0.3">
      <c r="A97" t="s">
        <v>84</v>
      </c>
      <c r="B97">
        <f>'RCF- Birch'!AG16</f>
        <v>0</v>
      </c>
      <c r="C97">
        <f>'RCF- Poplar'!AG16</f>
        <v>0</v>
      </c>
      <c r="D97">
        <f>'RCF- Willow'!AG16</f>
        <v>0</v>
      </c>
      <c r="E97">
        <f>'Bio-oil Birch'!AG16</f>
        <v>2.4816865457924822</v>
      </c>
      <c r="F97">
        <f>'Boi-oil Poplar'!AG16</f>
        <v>2.4816865457924822</v>
      </c>
      <c r="G97">
        <f>'Bio-oil Willow'!AG16</f>
        <v>2.4816865457924822</v>
      </c>
    </row>
    <row r="98" spans="1:7" x14ac:dyDescent="0.3">
      <c r="A98" t="s">
        <v>88</v>
      </c>
      <c r="B98">
        <f>'RCF- Birch'!AG17</f>
        <v>0</v>
      </c>
      <c r="C98">
        <f>'RCF- Poplar'!AG17</f>
        <v>0</v>
      </c>
      <c r="D98">
        <f>'RCF- Willow'!AG17</f>
        <v>0</v>
      </c>
      <c r="E98">
        <f>'Bio-oil Birch'!AG17</f>
        <v>3.9516076232223056E-3</v>
      </c>
      <c r="F98">
        <f>'Boi-oil Poplar'!AG17</f>
        <v>3.9516076232223056E-3</v>
      </c>
      <c r="G98">
        <f>'Bio-oil Willow'!AG17</f>
        <v>3.9516076232223056E-3</v>
      </c>
    </row>
    <row r="99" spans="1:7" x14ac:dyDescent="0.3">
      <c r="A99" t="s">
        <v>92</v>
      </c>
      <c r="B99">
        <f>'RCF- Birch'!AG18</f>
        <v>0</v>
      </c>
      <c r="C99">
        <f>'RCF- Poplar'!AG18</f>
        <v>0</v>
      </c>
      <c r="D99">
        <f>'RCF- Willow'!AG18</f>
        <v>0</v>
      </c>
      <c r="E99">
        <f>'Bio-oil Birch'!AG18</f>
        <v>2.6985235720820822E-3</v>
      </c>
      <c r="F99">
        <f>'Boi-oil Poplar'!AG18</f>
        <v>2.6985235720820822E-3</v>
      </c>
      <c r="G99">
        <f>'Bio-oil Willow'!AG18</f>
        <v>2.6985235720820822E-3</v>
      </c>
    </row>
    <row r="100" spans="1:7" x14ac:dyDescent="0.3">
      <c r="A100" t="s">
        <v>117</v>
      </c>
      <c r="B100">
        <f>SUM(B83:B99)</f>
        <v>0.30215781358382082</v>
      </c>
      <c r="C100">
        <f t="shared" ref="C100:G100" si="11">SUM(C83:C99)</f>
        <v>0.62792837926005862</v>
      </c>
      <c r="D100">
        <f t="shared" si="11"/>
        <v>0.75859336424462342</v>
      </c>
      <c r="E100">
        <f t="shared" si="11"/>
        <v>5.9061698205788735</v>
      </c>
      <c r="F100">
        <f t="shared" si="11"/>
        <v>5.9556626760155318</v>
      </c>
      <c r="G100">
        <f t="shared" si="11"/>
        <v>5.9652953616454978</v>
      </c>
    </row>
    <row r="101" spans="1:7" x14ac:dyDescent="0.3">
      <c r="A101" t="s">
        <v>108</v>
      </c>
      <c r="B101">
        <f>B84+B85+B86+B87+B89+B91+B92</f>
        <v>4.8189218270341376</v>
      </c>
      <c r="C101">
        <f t="shared" ref="C101:D101" si="12">C84+C85+C86+C87+C89+C91+C92</f>
        <v>5.1416771646442614</v>
      </c>
      <c r="D101">
        <f t="shared" si="12"/>
        <v>5.2144842975119765</v>
      </c>
    </row>
    <row r="102" spans="1:7" x14ac:dyDescent="0.3">
      <c r="A102" t="s">
        <v>111</v>
      </c>
      <c r="B102">
        <f>B88+B90</f>
        <v>-4.5167640134503175</v>
      </c>
      <c r="C102">
        <f t="shared" ref="C102:D102" si="13">C88+C90</f>
        <v>-4.5137487853842035</v>
      </c>
      <c r="D102">
        <f t="shared" si="13"/>
        <v>-4.521042981329459</v>
      </c>
    </row>
    <row r="103" spans="1:7" x14ac:dyDescent="0.3">
      <c r="A103" t="s">
        <v>46</v>
      </c>
      <c r="B103">
        <f>B86/B101</f>
        <v>0.91260895764509709</v>
      </c>
      <c r="C103">
        <f t="shared" ref="C103:D103" si="14">C86/C101</f>
        <v>0.8549751893999773</v>
      </c>
      <c r="D103">
        <f t="shared" si="14"/>
        <v>0.84406445779841399</v>
      </c>
    </row>
    <row r="104" spans="1:7" x14ac:dyDescent="0.3">
      <c r="A104" t="s">
        <v>53</v>
      </c>
      <c r="B104">
        <f>B88/B102</f>
        <v>0.65990146021710583</v>
      </c>
      <c r="C104">
        <f t="shared" ref="C104:D104" si="15">C88/C102</f>
        <v>0.65995967283454748</v>
      </c>
      <c r="D104">
        <f t="shared" si="15"/>
        <v>0.65970293489662024</v>
      </c>
    </row>
    <row r="105" spans="1:7" x14ac:dyDescent="0.3">
      <c r="A105" t="s">
        <v>112</v>
      </c>
      <c r="B105">
        <f>B90/B102</f>
        <v>0.34009853978289423</v>
      </c>
      <c r="C105">
        <f t="shared" ref="C105:D105" si="16">C90/C102</f>
        <v>0.34004032716545241</v>
      </c>
      <c r="D105">
        <f t="shared" si="16"/>
        <v>0.34029706510337976</v>
      </c>
    </row>
    <row r="110" spans="1:7" x14ac:dyDescent="0.3">
      <c r="A110" s="2" t="s">
        <v>104</v>
      </c>
    </row>
    <row r="111" spans="1:7" x14ac:dyDescent="0.3">
      <c r="B111">
        <f>B116/B117</f>
        <v>17.247507034876246</v>
      </c>
    </row>
    <row r="112" spans="1:7" x14ac:dyDescent="0.3">
      <c r="A112" s="1" t="s">
        <v>4</v>
      </c>
      <c r="B112" s="2" t="s">
        <v>95</v>
      </c>
      <c r="C112" s="2" t="s">
        <v>96</v>
      </c>
      <c r="D112" s="2" t="s">
        <v>97</v>
      </c>
      <c r="E112" s="2" t="s">
        <v>98</v>
      </c>
      <c r="F112" s="2" t="s">
        <v>99</v>
      </c>
      <c r="G112" s="2" t="s">
        <v>100</v>
      </c>
    </row>
    <row r="113" spans="1:7" x14ac:dyDescent="0.3">
      <c r="A113" t="s">
        <v>34</v>
      </c>
      <c r="B113">
        <v>0</v>
      </c>
      <c r="C113">
        <f>'RCF- Poplar'!AE2</f>
        <v>0</v>
      </c>
      <c r="D113">
        <f>'RCF- Willow'!AE2</f>
        <v>0</v>
      </c>
      <c r="E113">
        <f>'Bio-oil Birch'!AE2</f>
        <v>3.9008087607367141E-9</v>
      </c>
      <c r="F113">
        <f>'Boi-oil Poplar'!AE2</f>
        <v>0</v>
      </c>
      <c r="G113">
        <f>'Bio-oil Willow'!AE2</f>
        <v>0</v>
      </c>
    </row>
    <row r="114" spans="1:7" x14ac:dyDescent="0.3">
      <c r="A114" t="s">
        <v>40</v>
      </c>
      <c r="B114">
        <f>'RCF- Birch'!AE3</f>
        <v>6.5830861178734964E-8</v>
      </c>
      <c r="C114">
        <f>'RCF- Poplar'!AE3</f>
        <v>0</v>
      </c>
      <c r="D114">
        <f>'RCF- Willow'!AE3</f>
        <v>0</v>
      </c>
      <c r="E114">
        <f>'Bio-oil Birch'!AE3</f>
        <v>0</v>
      </c>
      <c r="F114">
        <f>'Boi-oil Poplar'!AE3</f>
        <v>0</v>
      </c>
      <c r="G114">
        <f>'Bio-oil Willow'!AE3</f>
        <v>0</v>
      </c>
    </row>
    <row r="115" spans="1:7" x14ac:dyDescent="0.3">
      <c r="A115" t="s">
        <v>43</v>
      </c>
      <c r="B115">
        <f>'RCF- Birch'!AE4</f>
        <v>1.5238833445962419E-11</v>
      </c>
      <c r="C115">
        <f>'RCF- Poplar'!AE4</f>
        <v>1.5232688755056789E-11</v>
      </c>
      <c r="D115">
        <f>'RCF- Willow'!AE4</f>
        <v>1.5251122827773679E-11</v>
      </c>
      <c r="E115">
        <f>'Bio-oil Birch'!AE4</f>
        <v>2.2674523910865289E-12</v>
      </c>
      <c r="F115">
        <f>'Boi-oil Poplar'!AE4</f>
        <v>2.185420767496369E-12</v>
      </c>
      <c r="G115">
        <f>'Bio-oil Willow'!AE4</f>
        <v>2.543281421149356E-12</v>
      </c>
    </row>
    <row r="116" spans="1:7" x14ac:dyDescent="0.3">
      <c r="A116" t="s">
        <v>46</v>
      </c>
      <c r="B116">
        <f>'RCF- Birch'!AE5</f>
        <v>3.8018131032019682E-6</v>
      </c>
      <c r="C116">
        <f>'RCF- Poplar'!AE5</f>
        <v>3.8002701595724288E-6</v>
      </c>
      <c r="D116">
        <f>'RCF- Willow'!AE5</f>
        <v>3.8048989904610732E-6</v>
      </c>
      <c r="E116">
        <f>'Bio-oil Birch'!AE5</f>
        <v>0</v>
      </c>
      <c r="F116">
        <f>'Boi-oil Poplar'!AE5</f>
        <v>0</v>
      </c>
      <c r="G116">
        <f>'Bio-oil Willow'!AE5</f>
        <v>0</v>
      </c>
    </row>
    <row r="117" spans="1:7" x14ac:dyDescent="0.3">
      <c r="A117" t="s">
        <v>49</v>
      </c>
      <c r="B117">
        <f>'RCF- Birch'!AE6</f>
        <v>2.2042681852596481E-7</v>
      </c>
      <c r="C117">
        <f>'RCF- Poplar'!AE6</f>
        <v>2.2042681852596481E-7</v>
      </c>
      <c r="D117">
        <f>'RCF- Willow'!AE6</f>
        <v>2.2042681852596481E-7</v>
      </c>
      <c r="E117">
        <f>'Bio-oil Birch'!AE6</f>
        <v>0</v>
      </c>
      <c r="F117">
        <f>'Boi-oil Poplar'!AE6</f>
        <v>0</v>
      </c>
      <c r="G117">
        <f>'Bio-oil Willow'!AE6</f>
        <v>0</v>
      </c>
    </row>
    <row r="118" spans="1:7" x14ac:dyDescent="0.3">
      <c r="A118" t="s">
        <v>53</v>
      </c>
      <c r="B118">
        <f>'RCF- Birch'!AE7</f>
        <v>-4.5556862165261943E-8</v>
      </c>
      <c r="C118">
        <f>'RCF- Poplar'!AE7</f>
        <v>-4.5530466129166457E-8</v>
      </c>
      <c r="D118">
        <f>'RCF- Willow'!AE7</f>
        <v>-4.5586302225289342E-8</v>
      </c>
      <c r="E118">
        <f>'Bio-oil Birch'!AE7</f>
        <v>-1.0854119620138391E-10</v>
      </c>
      <c r="F118">
        <f>'Boi-oil Poplar'!AE7</f>
        <v>-1.0854119620138391E-10</v>
      </c>
      <c r="G118">
        <f>'Bio-oil Willow'!AE7</f>
        <v>-1.0854119620138391E-10</v>
      </c>
    </row>
    <row r="119" spans="1:7" x14ac:dyDescent="0.3">
      <c r="A119" t="s">
        <v>57</v>
      </c>
      <c r="B119">
        <f>'RCF- Birch'!AE8</f>
        <v>2.1059414530233261E-8</v>
      </c>
      <c r="C119">
        <f>'RCF- Poplar'!AE8</f>
        <v>2.1045677143064181E-8</v>
      </c>
      <c r="D119">
        <f>'RCF- Willow'!AE8</f>
        <v>2.1073151917402391E-8</v>
      </c>
      <c r="E119">
        <f>'Bio-oil Birch'!AE8</f>
        <v>0</v>
      </c>
      <c r="F119">
        <f>'Boi-oil Poplar'!AE8</f>
        <v>0</v>
      </c>
      <c r="G119">
        <f>'Bio-oil Willow'!AE8</f>
        <v>0</v>
      </c>
    </row>
    <row r="120" spans="1:7" x14ac:dyDescent="0.3">
      <c r="A120" t="s">
        <v>61</v>
      </c>
      <c r="B120">
        <f>'RCF- Birch'!AE9</f>
        <v>-5.3521034534242558E-7</v>
      </c>
      <c r="C120">
        <f>'RCF- Poplar'!AE9</f>
        <v>-5.3476151072557126E-7</v>
      </c>
      <c r="D120">
        <f>'RCF- Willow'!AE9</f>
        <v>-5.360300918995973E-7</v>
      </c>
      <c r="E120">
        <f>'Bio-oil Birch'!AE9</f>
        <v>-2.516927387408982E-8</v>
      </c>
      <c r="F120">
        <f>'Boi-oil Poplar'!AE9</f>
        <v>-2.515929977149309E-8</v>
      </c>
      <c r="G120">
        <f>'Bio-oil Willow'!AE9</f>
        <v>-2.5202599844391269E-8</v>
      </c>
    </row>
    <row r="121" spans="1:7" x14ac:dyDescent="0.3">
      <c r="A121" t="s">
        <v>65</v>
      </c>
      <c r="B121">
        <f>'RCF- Birch'!AE10</f>
        <v>5.2202071242587432E-10</v>
      </c>
      <c r="C121">
        <f>'RCF- Poplar'!AE10</f>
        <v>5.082833252567718E-10</v>
      </c>
      <c r="D121">
        <f>'RCF- Willow'!AE10</f>
        <v>5.7697026110228222E-10</v>
      </c>
      <c r="E121">
        <f>'Bio-oil Birch'!AE10</f>
        <v>2.527679239114756E-11</v>
      </c>
      <c r="F121">
        <f>'Boi-oil Poplar'!AE10</f>
        <v>2.445254916100147E-11</v>
      </c>
      <c r="G121">
        <f>'Bio-oil Willow'!AE10</f>
        <v>2.8436391440041011E-11</v>
      </c>
    </row>
    <row r="122" spans="1:7" x14ac:dyDescent="0.3">
      <c r="A122" t="s">
        <v>68</v>
      </c>
      <c r="B122">
        <f>'RCF- Birch'!AE2</f>
        <v>2.7484628541002741E-8</v>
      </c>
      <c r="C122">
        <f>'RCF- Poplar'!AE11</f>
        <v>1.05949671912175E-7</v>
      </c>
      <c r="D122">
        <f>'RCF- Willow'!AE11</f>
        <v>1.2355153433847881E-7</v>
      </c>
      <c r="E122">
        <f>'Bio-oil Birch'!AE11</f>
        <v>0</v>
      </c>
      <c r="F122">
        <f>'Boi-oil Poplar'!AE11</f>
        <v>1.5048746131103902E-8</v>
      </c>
      <c r="G122">
        <f>'Bio-oil Willow'!AE11</f>
        <v>1.7512964558617141E-8</v>
      </c>
    </row>
    <row r="123" spans="1:7" x14ac:dyDescent="0.3">
      <c r="A123" t="s">
        <v>71</v>
      </c>
      <c r="B123">
        <f>'RCF- Birch'!AE12</f>
        <v>0</v>
      </c>
      <c r="C123">
        <f>'RCF- Poplar'!AE12</f>
        <v>0</v>
      </c>
      <c r="D123">
        <f>'RCF- Willow'!AE12</f>
        <v>2.0006912937749649E-7</v>
      </c>
      <c r="E123">
        <f>'Bio-oil Birch'!AE12</f>
        <v>0</v>
      </c>
      <c r="F123">
        <f>'Boi-oil Poplar'!AE12</f>
        <v>0</v>
      </c>
      <c r="G123">
        <f>'Bio-oil Willow'!AE12</f>
        <v>0</v>
      </c>
    </row>
    <row r="124" spans="1:7" x14ac:dyDescent="0.3">
      <c r="A124" t="s">
        <v>74</v>
      </c>
      <c r="B124">
        <f>'RCF- Birch'!AE13</f>
        <v>0</v>
      </c>
      <c r="C124">
        <f>'RCF- Poplar'!AE13</f>
        <v>0</v>
      </c>
      <c r="D124">
        <f>'RCF- Willow'!AE13</f>
        <v>0</v>
      </c>
      <c r="E124">
        <f>'Bio-oil Birch'!AE13</f>
        <v>1.8896633600641131E-8</v>
      </c>
      <c r="F124">
        <f>'Boi-oil Poplar'!AE13</f>
        <v>1.8896633600641131E-8</v>
      </c>
      <c r="G124">
        <f>'Bio-oil Willow'!AE13</f>
        <v>1.8896633600641131E-8</v>
      </c>
    </row>
    <row r="125" spans="1:7" x14ac:dyDescent="0.3">
      <c r="A125" t="s">
        <v>78</v>
      </c>
      <c r="B125">
        <f>'RCF- Birch'!AE14</f>
        <v>0</v>
      </c>
      <c r="C125">
        <f>'RCF- Poplar'!AE14</f>
        <v>0</v>
      </c>
      <c r="D125">
        <f>'RCF- Willow'!AE14</f>
        <v>0</v>
      </c>
      <c r="E125">
        <f>'Bio-oil Birch'!AE14</f>
        <v>1.050794630194139E-7</v>
      </c>
      <c r="F125">
        <f>'Boi-oil Poplar'!AE14</f>
        <v>1.050794630194139E-7</v>
      </c>
      <c r="G125">
        <f>'Bio-oil Willow'!AE14</f>
        <v>1.050794630194139E-7</v>
      </c>
    </row>
    <row r="126" spans="1:7" x14ac:dyDescent="0.3">
      <c r="A126" t="s">
        <v>81</v>
      </c>
      <c r="B126">
        <f>'RCF- Birch'!AE15</f>
        <v>0</v>
      </c>
      <c r="C126">
        <f>'RCF- Poplar'!AE15</f>
        <v>0</v>
      </c>
      <c r="D126">
        <f>'RCF- Willow'!AE15</f>
        <v>0</v>
      </c>
      <c r="E126">
        <f>'Bio-oil Birch'!AE15</f>
        <v>8.1291478176061764E-8</v>
      </c>
      <c r="F126">
        <f>'Boi-oil Poplar'!AE15</f>
        <v>8.1291478176061764E-8</v>
      </c>
      <c r="G126">
        <f>'Bio-oil Willow'!AE15</f>
        <v>8.1291478176061764E-8</v>
      </c>
    </row>
    <row r="127" spans="1:7" x14ac:dyDescent="0.3">
      <c r="A127" t="s">
        <v>84</v>
      </c>
      <c r="B127">
        <f>'RCF- Birch'!AE16</f>
        <v>0</v>
      </c>
      <c r="C127">
        <f>'RCF- Poplar'!AE16</f>
        <v>0</v>
      </c>
      <c r="D127">
        <f>'RCF- Willow'!AE16</f>
        <v>0</v>
      </c>
      <c r="E127">
        <f>'Bio-oil Birch'!AE16</f>
        <v>9.3307295004146849E-8</v>
      </c>
      <c r="F127">
        <f>'Boi-oil Poplar'!AE16</f>
        <v>9.3307295004146849E-8</v>
      </c>
      <c r="G127">
        <f>'Bio-oil Willow'!AE16</f>
        <v>9.3307295004146849E-8</v>
      </c>
    </row>
    <row r="128" spans="1:7" x14ac:dyDescent="0.3">
      <c r="A128" t="s">
        <v>88</v>
      </c>
      <c r="B128">
        <f>'RCF- Birch'!AE17</f>
        <v>0</v>
      </c>
      <c r="C128">
        <f>'RCF- Poplar'!AE17</f>
        <v>0</v>
      </c>
      <c r="D128">
        <f>'RCF- Willow'!AE17</f>
        <v>0</v>
      </c>
      <c r="E128">
        <f>'Bio-oil Birch'!AE17</f>
        <v>3.9324036687614031E-9</v>
      </c>
      <c r="F128">
        <f>'Boi-oil Poplar'!AE17</f>
        <v>3.9324036687614031E-9</v>
      </c>
      <c r="G128">
        <f>'Bio-oil Willow'!AE17</f>
        <v>3.9324036687614031E-9</v>
      </c>
    </row>
    <row r="129" spans="1:7" x14ac:dyDescent="0.3">
      <c r="A129" t="s">
        <v>92</v>
      </c>
      <c r="B129">
        <f>'RCF- Birch'!AE18</f>
        <v>0</v>
      </c>
      <c r="C129">
        <f>'RCF- Poplar'!AE18</f>
        <v>0</v>
      </c>
      <c r="D129">
        <f>'RCF- Willow'!AE18</f>
        <v>0</v>
      </c>
      <c r="E129">
        <f>'Bio-oil Birch'!AE18</f>
        <v>3.6374486764995538E-10</v>
      </c>
      <c r="F129">
        <f>'Boi-oil Poplar'!AE18</f>
        <v>3.6374486764995538E-10</v>
      </c>
      <c r="G129">
        <f>'Bio-oil Willow'!AE18</f>
        <v>3.6374486764995538E-10</v>
      </c>
    </row>
    <row r="130" spans="1:7" x14ac:dyDescent="0.3">
      <c r="A130" t="s">
        <v>117</v>
      </c>
      <c r="B130">
        <f>SUM(B113:B129)</f>
        <v>3.5563848780160893E-6</v>
      </c>
      <c r="C130">
        <f t="shared" ref="C130:G130" si="17">SUM(C113:C129)</f>
        <v>3.5679238663129072E-6</v>
      </c>
      <c r="D130">
        <f t="shared" si="17"/>
        <v>3.7889954518794588E-6</v>
      </c>
      <c r="E130">
        <f t="shared" si="17"/>
        <v>2.8152155627190279E-7</v>
      </c>
      <c r="F130">
        <f t="shared" si="17"/>
        <v>2.9267856147001294E-7</v>
      </c>
      <c r="G130">
        <f t="shared" si="17"/>
        <v>2.9510382152756069E-7</v>
      </c>
    </row>
    <row r="131" spans="1:7" x14ac:dyDescent="0.3">
      <c r="A131" t="s">
        <v>108</v>
      </c>
      <c r="B131">
        <f>B114+B115+B116+B117+B119+B121+B122</f>
        <v>4.1371520855237761E-6</v>
      </c>
      <c r="C131">
        <f t="shared" ref="C131:D131" si="18">C114+C115+C116+C117+C119+C121+C122</f>
        <v>4.148215843167646E-6</v>
      </c>
      <c r="D131">
        <f t="shared" si="18"/>
        <v>4.1705427166268489E-6</v>
      </c>
    </row>
    <row r="132" spans="1:7" x14ac:dyDescent="0.3">
      <c r="A132" t="s">
        <v>109</v>
      </c>
      <c r="B132">
        <f>B118+B120</f>
        <v>-5.8076720750768758E-7</v>
      </c>
      <c r="C132">
        <f t="shared" ref="C132:D132" si="19">C118+C120</f>
        <v>-5.8029197685473776E-7</v>
      </c>
      <c r="D132">
        <f t="shared" si="19"/>
        <v>-5.8161639412488668E-7</v>
      </c>
    </row>
    <row r="133" spans="1:7" x14ac:dyDescent="0.3">
      <c r="A133" t="s">
        <v>113</v>
      </c>
      <c r="B133">
        <f>B116/B131</f>
        <v>0.91894448756303027</v>
      </c>
      <c r="C133">
        <f t="shared" ref="C133:D133" si="20">C116/C131</f>
        <v>0.91612160583005731</v>
      </c>
      <c r="D133">
        <f t="shared" si="20"/>
        <v>0.91232706364376726</v>
      </c>
    </row>
    <row r="134" spans="1:7" x14ac:dyDescent="0.3">
      <c r="A134" t="s">
        <v>112</v>
      </c>
      <c r="B134">
        <f>B120/B132</f>
        <v>0.92155744749989355</v>
      </c>
      <c r="C134">
        <f t="shared" ref="C134:D134" si="21">C120/C132</f>
        <v>0.92153869440699854</v>
      </c>
      <c r="D134">
        <f t="shared" si="21"/>
        <v>0.92162135956659275</v>
      </c>
    </row>
    <row r="140" spans="1:7" x14ac:dyDescent="0.3">
      <c r="A140" t="s">
        <v>105</v>
      </c>
    </row>
    <row r="142" spans="1:7" x14ac:dyDescent="0.3">
      <c r="A142" s="1" t="s">
        <v>4</v>
      </c>
      <c r="B142" s="2" t="s">
        <v>95</v>
      </c>
      <c r="C142" s="2" t="s">
        <v>96</v>
      </c>
      <c r="D142" s="2" t="s">
        <v>97</v>
      </c>
      <c r="E142" s="2" t="s">
        <v>98</v>
      </c>
      <c r="F142" s="2" t="s">
        <v>99</v>
      </c>
      <c r="G142" s="2" t="s">
        <v>100</v>
      </c>
    </row>
    <row r="143" spans="1:7" x14ac:dyDescent="0.3">
      <c r="A143" t="s">
        <v>34</v>
      </c>
      <c r="B143">
        <v>0</v>
      </c>
      <c r="C143">
        <f>'RCF- Poplar'!AB2</f>
        <v>0</v>
      </c>
      <c r="D143">
        <f>'RCF- Willow'!AB2</f>
        <v>0</v>
      </c>
      <c r="E143">
        <f>'Bio-oil Birch'!AB2</f>
        <v>250.778253872661</v>
      </c>
      <c r="F143">
        <f>'Boi-oil Poplar'!AB2</f>
        <v>0</v>
      </c>
      <c r="G143">
        <f>'Bio-oil Willow'!AB2</f>
        <v>0</v>
      </c>
    </row>
    <row r="144" spans="1:7" x14ac:dyDescent="0.3">
      <c r="A144" t="s">
        <v>40</v>
      </c>
      <c r="B144">
        <f>'RCF- Birch'!AB3</f>
        <v>16.165411170718301</v>
      </c>
      <c r="C144">
        <f>'RCF- Poplar'!AB3</f>
        <v>0</v>
      </c>
      <c r="D144">
        <f>'RCF- Willow'!AB3</f>
        <v>0</v>
      </c>
      <c r="E144">
        <f>'Bio-oil Birch'!AB3</f>
        <v>0</v>
      </c>
      <c r="F144">
        <f>'Boi-oil Poplar'!AB3</f>
        <v>0</v>
      </c>
      <c r="G144">
        <f>'Bio-oil Willow'!AB3</f>
        <v>0</v>
      </c>
    </row>
    <row r="145" spans="1:7" x14ac:dyDescent="0.3">
      <c r="A145" t="s">
        <v>43</v>
      </c>
      <c r="B145">
        <f>'RCF- Birch'!AB4</f>
        <v>3.277221678024498E-2</v>
      </c>
      <c r="C145">
        <f>'RCF- Poplar'!AB4</f>
        <v>3.275900217670457E-2</v>
      </c>
      <c r="D145">
        <f>'RCF- Willow'!AB4</f>
        <v>3.2798645987325778E-2</v>
      </c>
      <c r="E145">
        <f>'Bio-oil Birch'!AB4</f>
        <v>4.8763208524508824E-3</v>
      </c>
      <c r="F145">
        <f>'Boi-oil Poplar'!AB4</f>
        <v>4.6999058951862566E-3</v>
      </c>
      <c r="G145">
        <f>'Bio-oil Willow'!AB4</f>
        <v>5.4695111907768559E-3</v>
      </c>
    </row>
    <row r="146" spans="1:7" x14ac:dyDescent="0.3">
      <c r="A146" t="s">
        <v>46</v>
      </c>
      <c r="B146">
        <f>'RCF- Birch'!AB5</f>
        <v>-253.84570170282359</v>
      </c>
      <c r="C146">
        <f>'RCF- Poplar'!AB5</f>
        <v>-253.7426799083012</v>
      </c>
      <c r="D146">
        <f>'RCF- Willow'!AB5</f>
        <v>-254.05174529186829</v>
      </c>
      <c r="E146">
        <f>'Bio-oil Birch'!AB5</f>
        <v>0</v>
      </c>
      <c r="F146">
        <f>'Boi-oil Poplar'!AB5</f>
        <v>0</v>
      </c>
      <c r="G146">
        <f>'Bio-oil Willow'!AB5</f>
        <v>0</v>
      </c>
    </row>
    <row r="147" spans="1:7" x14ac:dyDescent="0.3">
      <c r="A147" t="s">
        <v>49</v>
      </c>
      <c r="B147">
        <f>'RCF- Birch'!AB6</f>
        <v>42.051680312179307</v>
      </c>
      <c r="C147">
        <f>'RCF- Poplar'!AB6</f>
        <v>42.051680312179307</v>
      </c>
      <c r="D147">
        <f>'RCF- Willow'!AB6</f>
        <v>42.051680312179307</v>
      </c>
      <c r="E147">
        <f>'Bio-oil Birch'!AB6</f>
        <v>0</v>
      </c>
      <c r="F147">
        <f>'Boi-oil Poplar'!AB6</f>
        <v>0</v>
      </c>
      <c r="G147">
        <f>'Bio-oil Willow'!AB6</f>
        <v>0</v>
      </c>
    </row>
    <row r="148" spans="1:7" x14ac:dyDescent="0.3">
      <c r="A148" t="s">
        <v>53</v>
      </c>
      <c r="B148">
        <f>'RCF- Birch'!AB7</f>
        <v>-41.249164342352969</v>
      </c>
      <c r="C148">
        <f>'RCF- Poplar'!AB7</f>
        <v>-41.225264223267992</v>
      </c>
      <c r="D148">
        <f>'RCF- Willow'!AB7</f>
        <v>-41.275820653095238</v>
      </c>
      <c r="E148">
        <f>'Bio-oil Birch'!AB7</f>
        <v>-9.827791966410826E-2</v>
      </c>
      <c r="F148">
        <f>'Boi-oil Poplar'!AB7</f>
        <v>-9.827791966410826E-2</v>
      </c>
      <c r="G148">
        <f>'Bio-oil Willow'!AB7</f>
        <v>-9.827791966410826E-2</v>
      </c>
    </row>
    <row r="149" spans="1:7" x14ac:dyDescent="0.3">
      <c r="A149" t="s">
        <v>57</v>
      </c>
      <c r="B149">
        <f>'RCF- Birch'!AB8</f>
        <v>-9.3358896536831271</v>
      </c>
      <c r="C149">
        <f>'RCF- Poplar'!AB8</f>
        <v>-9.3297997060942954</v>
      </c>
      <c r="D149">
        <f>'RCF- Willow'!AB8</f>
        <v>-9.3419796012719729</v>
      </c>
      <c r="E149">
        <f>'Bio-oil Birch'!AB8</f>
        <v>0</v>
      </c>
      <c r="F149">
        <f>'Boi-oil Poplar'!AB8</f>
        <v>0</v>
      </c>
      <c r="G149">
        <f>'Bio-oil Willow'!AB8</f>
        <v>0</v>
      </c>
    </row>
    <row r="150" spans="1:7" x14ac:dyDescent="0.3">
      <c r="A150" t="s">
        <v>61</v>
      </c>
      <c r="B150">
        <f>'RCF- Birch'!AB9</f>
        <v>-1172.347164298094</v>
      </c>
      <c r="C150">
        <f>'RCF- Poplar'!AB9</f>
        <v>-1171.364018148385</v>
      </c>
      <c r="D150">
        <f>'RCF- Willow'!AB9</f>
        <v>-1174.142771502077</v>
      </c>
      <c r="E150">
        <f>'Bio-oil Birch'!AB9</f>
        <v>-55.131832018031631</v>
      </c>
      <c r="F150">
        <f>'Boi-oil Poplar'!AB9</f>
        <v>-55.109984325815937</v>
      </c>
      <c r="G150">
        <f>'Bio-oil Willow'!AB9</f>
        <v>-55.204830619647623</v>
      </c>
    </row>
    <row r="151" spans="1:7" x14ac:dyDescent="0.3">
      <c r="A151" t="s">
        <v>65</v>
      </c>
      <c r="B151">
        <f>'RCF- Birch'!AB10</f>
        <v>-0.23141800837570731</v>
      </c>
      <c r="C151">
        <f>'RCF- Poplar'!AB10</f>
        <v>-0.22532806078687259</v>
      </c>
      <c r="D151">
        <f>'RCF- Willow'!AB10</f>
        <v>-0.25577779873104473</v>
      </c>
      <c r="E151">
        <f>'Bio-oil Birch'!AB10</f>
        <v>-1.120550356345529E-2</v>
      </c>
      <c r="F151">
        <f>'Boi-oil Poplar'!AB10</f>
        <v>-1.0840106708125231E-2</v>
      </c>
      <c r="G151">
        <f>'Bio-oil Willow'!AB10</f>
        <v>-1.260619150888722E-2</v>
      </c>
    </row>
    <row r="152" spans="1:7" x14ac:dyDescent="0.3">
      <c r="A152" t="s">
        <v>68</v>
      </c>
      <c r="B152">
        <f>'RCF- Birch'!AB2</f>
        <v>1766.9533618842811</v>
      </c>
      <c r="C152">
        <f>'RCF- Poplar'!AB11</f>
        <v>1191.724866234465</v>
      </c>
      <c r="D152">
        <f>'RCF- Willow'!AB11</f>
        <v>1389.711105992267</v>
      </c>
      <c r="E152">
        <f>'Bio-oil Birch'!AB11</f>
        <v>0</v>
      </c>
      <c r="F152">
        <f>'Boi-oil Poplar'!AB11</f>
        <v>169.2687164237021</v>
      </c>
      <c r="G152">
        <f>'Bio-oil Willow'!AB11</f>
        <v>196.98631406133339</v>
      </c>
    </row>
    <row r="153" spans="1:7" x14ac:dyDescent="0.3">
      <c r="A153" t="s">
        <v>71</v>
      </c>
      <c r="B153">
        <f>'RCF- Birch'!AB12</f>
        <v>0</v>
      </c>
      <c r="C153">
        <f>'RCF- Poplar'!AB12</f>
        <v>0</v>
      </c>
      <c r="D153">
        <f>'RCF- Willow'!AB12</f>
        <v>42.9608185063829</v>
      </c>
      <c r="E153">
        <f>'Bio-oil Birch'!AB12</f>
        <v>0</v>
      </c>
      <c r="F153">
        <f>'Boi-oil Poplar'!AB12</f>
        <v>0</v>
      </c>
      <c r="G153">
        <f>'Bio-oil Willow'!AB12</f>
        <v>0</v>
      </c>
    </row>
    <row r="154" spans="1:7" x14ac:dyDescent="0.3">
      <c r="A154" t="s">
        <v>74</v>
      </c>
      <c r="B154">
        <f>'RCF- Birch'!AB13</f>
        <v>0</v>
      </c>
      <c r="C154">
        <f>'RCF- Poplar'!AB13</f>
        <v>0</v>
      </c>
      <c r="D154">
        <f>'RCF- Willow'!AB13</f>
        <v>0</v>
      </c>
      <c r="E154">
        <f>'Bio-oil Birch'!AB13</f>
        <v>38.549674171891247</v>
      </c>
      <c r="F154">
        <f>'Boi-oil Poplar'!AB13</f>
        <v>38.549674171891247</v>
      </c>
      <c r="G154">
        <f>'Bio-oil Willow'!AB13</f>
        <v>38.549674171891247</v>
      </c>
    </row>
    <row r="155" spans="1:7" x14ac:dyDescent="0.3">
      <c r="A155" t="s">
        <v>78</v>
      </c>
      <c r="B155">
        <f>'RCF- Birch'!AB14</f>
        <v>0</v>
      </c>
      <c r="C155">
        <f>'RCF- Poplar'!AB14</f>
        <v>0</v>
      </c>
      <c r="D155">
        <f>'RCF- Willow'!AB14</f>
        <v>0</v>
      </c>
      <c r="E155">
        <f>'Bio-oil Birch'!AB14</f>
        <v>0.1259915535767403</v>
      </c>
      <c r="F155">
        <f>'Boi-oil Poplar'!AB14</f>
        <v>0.1259915535767403</v>
      </c>
      <c r="G155">
        <f>'Bio-oil Willow'!AB14</f>
        <v>0.1259915535767403</v>
      </c>
    </row>
    <row r="156" spans="1:7" x14ac:dyDescent="0.3">
      <c r="A156" t="s">
        <v>81</v>
      </c>
      <c r="B156">
        <f>'RCF- Birch'!AB15</f>
        <v>0</v>
      </c>
      <c r="C156">
        <f>'RCF- Poplar'!AB15</f>
        <v>0</v>
      </c>
      <c r="D156">
        <f>'RCF- Willow'!AB15</f>
        <v>0</v>
      </c>
      <c r="E156">
        <f>'Bio-oil Birch'!AB15</f>
        <v>8.5634736684707002E-2</v>
      </c>
      <c r="F156">
        <f>'Boi-oil Poplar'!AB15</f>
        <v>8.5634736684707002E-2</v>
      </c>
      <c r="G156">
        <f>'Bio-oil Willow'!AB15</f>
        <v>8.5634736684707002E-2</v>
      </c>
    </row>
    <row r="157" spans="1:7" x14ac:dyDescent="0.3">
      <c r="A157" t="s">
        <v>84</v>
      </c>
      <c r="B157">
        <f>'RCF- Birch'!AB16</f>
        <v>0</v>
      </c>
      <c r="C157">
        <f>'RCF- Poplar'!AB16</f>
        <v>0</v>
      </c>
      <c r="D157">
        <f>'RCF- Willow'!AB16</f>
        <v>0</v>
      </c>
      <c r="E157">
        <f>'Bio-oil Birch'!AB16</f>
        <v>-2.7317688865322429</v>
      </c>
      <c r="F157">
        <f>'Boi-oil Poplar'!AB16</f>
        <v>-2.7317688865322429</v>
      </c>
      <c r="G157">
        <f>'Bio-oil Willow'!AB16</f>
        <v>-2.7317688865322429</v>
      </c>
    </row>
    <row r="158" spans="1:7" x14ac:dyDescent="0.3">
      <c r="A158" t="s">
        <v>88</v>
      </c>
      <c r="B158">
        <f>'RCF- Birch'!AB17</f>
        <v>0</v>
      </c>
      <c r="C158">
        <f>'RCF- Poplar'!AB17</f>
        <v>0</v>
      </c>
      <c r="D158">
        <f>'RCF- Willow'!AB17</f>
        <v>0</v>
      </c>
      <c r="E158">
        <f>'Bio-oil Birch'!AB17</f>
        <v>0.53066772602556678</v>
      </c>
      <c r="F158">
        <f>'Boi-oil Poplar'!AB17</f>
        <v>0.53066772602556678</v>
      </c>
      <c r="G158">
        <f>'Bio-oil Willow'!AB17</f>
        <v>0.53066772602556678</v>
      </c>
    </row>
    <row r="159" spans="1:7" x14ac:dyDescent="0.3">
      <c r="A159" t="s">
        <v>92</v>
      </c>
      <c r="B159">
        <f>'RCF- Birch'!AB18</f>
        <v>0</v>
      </c>
      <c r="C159">
        <f>'RCF- Poplar'!AB18</f>
        <v>0</v>
      </c>
      <c r="D159">
        <f>'RCF- Willow'!AB18</f>
        <v>0</v>
      </c>
      <c r="E159">
        <f>'Bio-oil Birch'!AB18</f>
        <v>-0.18953086720697179</v>
      </c>
      <c r="F159">
        <f>'Boi-oil Poplar'!AB18</f>
        <v>-0.18953086720697179</v>
      </c>
      <c r="G159">
        <f>'Bio-oil Willow'!AB18</f>
        <v>-0.18953086720697179</v>
      </c>
    </row>
    <row r="160" spans="1:7" x14ac:dyDescent="0.3">
      <c r="A160" t="s">
        <v>117</v>
      </c>
      <c r="B160">
        <f>SUM(B143:B159)</f>
        <v>348.19388757862976</v>
      </c>
      <c r="C160">
        <f t="shared" ref="C160:G160" si="22">SUM(C143:C159)</f>
        <v>-242.07778449801435</v>
      </c>
      <c r="D160">
        <f t="shared" si="22"/>
        <v>-4.3116913902271179</v>
      </c>
      <c r="E160">
        <f t="shared" si="22"/>
        <v>231.91248318669332</v>
      </c>
      <c r="F160">
        <f t="shared" si="22"/>
        <v>150.42498241184816</v>
      </c>
      <c r="G160">
        <f t="shared" si="22"/>
        <v>178.04673727614258</v>
      </c>
    </row>
    <row r="161" spans="1:4" x14ac:dyDescent="0.3">
      <c r="A161" t="s">
        <v>114</v>
      </c>
      <c r="B161">
        <f>B144+B145+B147+B152</f>
        <v>1825.203225583959</v>
      </c>
      <c r="C161">
        <f t="shared" ref="C161:D161" si="23">C144+C145+C147+C152</f>
        <v>1233.8093055488209</v>
      </c>
      <c r="D161">
        <f t="shared" si="23"/>
        <v>1431.7955849504335</v>
      </c>
    </row>
    <row r="162" spans="1:4" x14ac:dyDescent="0.3">
      <c r="A162" t="s">
        <v>115</v>
      </c>
      <c r="B162">
        <f>B146+B148+B149+B151+B150</f>
        <v>-1477.0093380053295</v>
      </c>
      <c r="C162">
        <f t="shared" ref="C162:D162" si="24">C146+C148+C149+C151+C150</f>
        <v>-1475.8870900468353</v>
      </c>
      <c r="D162">
        <f t="shared" si="24"/>
        <v>-1479.0680948470435</v>
      </c>
    </row>
    <row r="163" spans="1:4" x14ac:dyDescent="0.3">
      <c r="A163" t="s">
        <v>116</v>
      </c>
      <c r="B163">
        <f>B152/B161</f>
        <v>0.9680858203167807</v>
      </c>
      <c r="C163">
        <f t="shared" ref="C163:D163" si="25">C152/C161</f>
        <v>0.96589064523578383</v>
      </c>
      <c r="D163">
        <f t="shared" si="25"/>
        <v>0.97060720161417213</v>
      </c>
    </row>
    <row r="164" spans="1:4" x14ac:dyDescent="0.3">
      <c r="A164" t="s">
        <v>112</v>
      </c>
      <c r="B164">
        <f>B150/B162</f>
        <v>0.79373036725774837</v>
      </c>
      <c r="C164">
        <f t="shared" ref="C164:D164" si="26">C150/C162</f>
        <v>0.79366777177461001</v>
      </c>
      <c r="D164">
        <f t="shared" si="26"/>
        <v>0.79383956397457134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RCF- Birch</vt:lpstr>
      <vt:lpstr>RCF- Poplar</vt:lpstr>
      <vt:lpstr>RCF- Willow</vt:lpstr>
      <vt:lpstr>Bio-oil Birch</vt:lpstr>
      <vt:lpstr>Boi-oil Poplar</vt:lpstr>
      <vt:lpstr>Bio-oil Willow</vt:lpstr>
      <vt:lpstr>General Comparison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2023-06-09T12:55:22Z</dcterms:modified>
</cp:coreProperties>
</file>