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onstruction Durable Economie Circulaire_Internships_2026\2026_Ingrid Naomi Wokoum Bioum\Data\"/>
    </mc:Choice>
  </mc:AlternateContent>
  <xr:revisionPtr revIDLastSave="0" documentId="13_ncr:1_{9A12E8DE-3167-4249-A8A6-D7E55A34331B}" xr6:coauthVersionLast="47" xr6:coauthVersionMax="47" xr10:uidLastSave="{00000000-0000-0000-0000-000000000000}"/>
  <bookViews>
    <workbookView xWindow="-110" yWindow="-110" windowWidth="19420" windowHeight="10300" xr2:uid="{0DBC4049-86D0-4D1B-A461-CCEFF4CE1511}"/>
  </bookViews>
  <sheets>
    <sheet name="DEP_data" sheetId="1" r:id="rId1"/>
    <sheet name="Steel_frame_building" sheetId="5" r:id="rId2"/>
    <sheet name="Concrete_frame_building" sheetId="6" r:id="rId3"/>
    <sheet name="Furnace_data" sheetId="2" r:id="rId4"/>
    <sheet name="Market_share" sheetId="3" r:id="rId5"/>
    <sheet name="Scenarios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0" i="6" l="1"/>
  <c r="J120" i="6"/>
  <c r="I120" i="6"/>
  <c r="H120" i="6"/>
  <c r="G120" i="6"/>
  <c r="F120" i="6"/>
  <c r="L88" i="6"/>
  <c r="K88" i="6"/>
  <c r="J88" i="6"/>
  <c r="I88" i="6"/>
  <c r="H88" i="6"/>
  <c r="G88" i="6"/>
  <c r="F88" i="6"/>
  <c r="L83" i="6"/>
  <c r="J83" i="6"/>
  <c r="I83" i="6"/>
  <c r="H83" i="6"/>
  <c r="G83" i="6"/>
  <c r="F83" i="6"/>
  <c r="L75" i="6"/>
  <c r="K75" i="6"/>
  <c r="J75" i="6"/>
  <c r="I75" i="6"/>
  <c r="H75" i="6"/>
  <c r="G75" i="6"/>
  <c r="F75" i="6"/>
  <c r="L65" i="6"/>
  <c r="J65" i="6"/>
  <c r="I65" i="6"/>
  <c r="H65" i="6"/>
  <c r="G65" i="6"/>
  <c r="F65" i="6"/>
  <c r="L60" i="6"/>
  <c r="J60" i="6"/>
  <c r="I60" i="6"/>
  <c r="H60" i="6"/>
  <c r="G60" i="6"/>
  <c r="F60" i="6"/>
  <c r="L42" i="6"/>
  <c r="J42" i="6"/>
  <c r="I42" i="6"/>
  <c r="H42" i="6"/>
  <c r="G42" i="6"/>
  <c r="F42" i="6"/>
  <c r="L36" i="6"/>
  <c r="K36" i="6"/>
  <c r="J36" i="6"/>
  <c r="I36" i="6"/>
  <c r="H36" i="6"/>
  <c r="G36" i="6"/>
  <c r="G127" i="6" s="1"/>
  <c r="G129" i="6" s="1"/>
  <c r="F36" i="6"/>
  <c r="L19" i="6"/>
  <c r="J19" i="6"/>
  <c r="I19" i="6"/>
  <c r="H19" i="6"/>
  <c r="G19" i="6"/>
  <c r="F19" i="6"/>
  <c r="L13" i="6"/>
  <c r="L127" i="6" s="1"/>
  <c r="L129" i="6" s="1"/>
  <c r="K13" i="6"/>
  <c r="J13" i="6"/>
  <c r="J127" i="6" s="1"/>
  <c r="J129" i="6" s="1"/>
  <c r="I13" i="6"/>
  <c r="I127" i="6" s="1"/>
  <c r="I129" i="6" s="1"/>
  <c r="H13" i="6"/>
  <c r="H127" i="6" s="1"/>
  <c r="H129" i="6" s="1"/>
  <c r="G13" i="6"/>
  <c r="F13" i="6"/>
  <c r="F127" i="6" s="1"/>
  <c r="F129" i="6" s="1"/>
  <c r="K3" i="6"/>
  <c r="K120" i="6" s="1"/>
  <c r="K2" i="6"/>
  <c r="K42" i="6" s="1"/>
  <c r="L88" i="5"/>
  <c r="K88" i="5"/>
  <c r="J88" i="5"/>
  <c r="I88" i="5"/>
  <c r="H88" i="5"/>
  <c r="G88" i="5"/>
  <c r="F88" i="5"/>
  <c r="L85" i="5"/>
  <c r="K85" i="5"/>
  <c r="J85" i="5"/>
  <c r="I85" i="5"/>
  <c r="H85" i="5"/>
  <c r="G85" i="5"/>
  <c r="F85" i="5"/>
  <c r="L82" i="5"/>
  <c r="J82" i="5"/>
  <c r="I82" i="5"/>
  <c r="H82" i="5"/>
  <c r="G82" i="5"/>
  <c r="F82" i="5"/>
  <c r="L80" i="5"/>
  <c r="K80" i="5"/>
  <c r="J80" i="5"/>
  <c r="I80" i="5"/>
  <c r="H80" i="5"/>
  <c r="G80" i="5"/>
  <c r="F80" i="5"/>
  <c r="L79" i="5"/>
  <c r="J79" i="5"/>
  <c r="I79" i="5"/>
  <c r="H79" i="5"/>
  <c r="G79" i="5"/>
  <c r="F79" i="5"/>
  <c r="L75" i="5"/>
  <c r="K75" i="5"/>
  <c r="J75" i="5"/>
  <c r="I75" i="5"/>
  <c r="H75" i="5"/>
  <c r="G75" i="5"/>
  <c r="F75" i="5"/>
  <c r="L73" i="5"/>
  <c r="J73" i="5"/>
  <c r="I73" i="5"/>
  <c r="H73" i="5"/>
  <c r="G73" i="5"/>
  <c r="F73" i="5"/>
  <c r="L70" i="5"/>
  <c r="J70" i="5"/>
  <c r="I70" i="5"/>
  <c r="H70" i="5"/>
  <c r="G70" i="5"/>
  <c r="F70" i="5"/>
  <c r="L68" i="5"/>
  <c r="K68" i="5"/>
  <c r="J68" i="5"/>
  <c r="I68" i="5"/>
  <c r="H68" i="5"/>
  <c r="G68" i="5"/>
  <c r="F68" i="5"/>
  <c r="L55" i="5"/>
  <c r="J55" i="5"/>
  <c r="I55" i="5"/>
  <c r="H55" i="5"/>
  <c r="G55" i="5"/>
  <c r="F55" i="5"/>
  <c r="L43" i="5"/>
  <c r="J43" i="5"/>
  <c r="I43" i="5"/>
  <c r="H43" i="5"/>
  <c r="G43" i="5"/>
  <c r="F43" i="5"/>
  <c r="L37" i="5"/>
  <c r="J37" i="5"/>
  <c r="I37" i="5"/>
  <c r="H37" i="5"/>
  <c r="G37" i="5"/>
  <c r="F37" i="5"/>
  <c r="L32" i="5"/>
  <c r="J32" i="5"/>
  <c r="I32" i="5"/>
  <c r="H32" i="5"/>
  <c r="G32" i="5"/>
  <c r="F32" i="5"/>
  <c r="L26" i="5"/>
  <c r="J26" i="5"/>
  <c r="I26" i="5"/>
  <c r="H26" i="5"/>
  <c r="G26" i="5"/>
  <c r="F26" i="5"/>
  <c r="L23" i="5"/>
  <c r="J23" i="5"/>
  <c r="I23" i="5"/>
  <c r="H23" i="5"/>
  <c r="G23" i="5"/>
  <c r="F23" i="5"/>
  <c r="L18" i="5"/>
  <c r="J18" i="5"/>
  <c r="I18" i="5"/>
  <c r="H18" i="5"/>
  <c r="G18" i="5"/>
  <c r="F18" i="5"/>
  <c r="L14" i="5"/>
  <c r="L94" i="5" s="1"/>
  <c r="L96" i="5" s="1"/>
  <c r="J14" i="5"/>
  <c r="I14" i="5"/>
  <c r="I94" i="5" s="1"/>
  <c r="I96" i="5" s="1"/>
  <c r="H14" i="5"/>
  <c r="G14" i="5"/>
  <c r="F14" i="5"/>
  <c r="F94" i="5" s="1"/>
  <c r="F96" i="5" s="1"/>
  <c r="L12" i="5"/>
  <c r="J12" i="5"/>
  <c r="I12" i="5"/>
  <c r="H12" i="5"/>
  <c r="H94" i="5" s="1"/>
  <c r="H96" i="5" s="1"/>
  <c r="G12" i="5"/>
  <c r="G94" i="5" s="1"/>
  <c r="G96" i="5" s="1"/>
  <c r="F12" i="5"/>
  <c r="K5" i="5"/>
  <c r="K79" i="5" s="1"/>
  <c r="K4" i="5"/>
  <c r="K43" i="5" s="1"/>
  <c r="K3" i="5"/>
  <c r="K26" i="5" s="1"/>
  <c r="K2" i="5"/>
  <c r="K12" i="5" s="1"/>
  <c r="P402" i="1"/>
  <c r="G402" i="1"/>
  <c r="P401" i="1"/>
  <c r="G401" i="1"/>
  <c r="P400" i="1"/>
  <c r="G400" i="1"/>
  <c r="P399" i="1"/>
  <c r="G399" i="1"/>
  <c r="P398" i="1"/>
  <c r="G398" i="1"/>
  <c r="P397" i="1"/>
  <c r="G397" i="1"/>
  <c r="P396" i="1"/>
  <c r="G396" i="1"/>
  <c r="P395" i="1"/>
  <c r="G395" i="1"/>
  <c r="P394" i="1"/>
  <c r="G394" i="1"/>
  <c r="P393" i="1"/>
  <c r="G393" i="1"/>
  <c r="P392" i="1"/>
  <c r="G392" i="1"/>
  <c r="P391" i="1"/>
  <c r="G391" i="1"/>
  <c r="P390" i="1"/>
  <c r="G390" i="1"/>
  <c r="P389" i="1"/>
  <c r="G389" i="1"/>
  <c r="W388" i="1"/>
  <c r="P388" i="1"/>
  <c r="G388" i="1"/>
  <c r="P387" i="1"/>
  <c r="G387" i="1"/>
  <c r="W386" i="1"/>
  <c r="P386" i="1"/>
  <c r="G386" i="1"/>
  <c r="P385" i="1"/>
  <c r="G385" i="1"/>
  <c r="P384" i="1"/>
  <c r="G384" i="1"/>
  <c r="P383" i="1"/>
  <c r="G383" i="1"/>
  <c r="W382" i="1"/>
  <c r="P382" i="1"/>
  <c r="G382" i="1"/>
  <c r="P381" i="1"/>
  <c r="G381" i="1"/>
  <c r="P380" i="1"/>
  <c r="G380" i="1"/>
  <c r="P379" i="1"/>
  <c r="G379" i="1"/>
  <c r="P378" i="1"/>
  <c r="G378" i="1"/>
  <c r="P377" i="1"/>
  <c r="G377" i="1"/>
  <c r="P376" i="1"/>
  <c r="G376" i="1"/>
  <c r="W375" i="1"/>
  <c r="P375" i="1"/>
  <c r="G375" i="1"/>
  <c r="P374" i="1"/>
  <c r="G374" i="1"/>
  <c r="P373" i="1"/>
  <c r="G373" i="1"/>
  <c r="P372" i="1"/>
  <c r="G372" i="1"/>
  <c r="P371" i="1"/>
  <c r="G371" i="1"/>
  <c r="P370" i="1"/>
  <c r="G370" i="1"/>
  <c r="P369" i="1"/>
  <c r="G369" i="1"/>
  <c r="P368" i="1"/>
  <c r="G368" i="1"/>
  <c r="P367" i="1"/>
  <c r="G367" i="1"/>
  <c r="P366" i="1"/>
  <c r="G366" i="1"/>
  <c r="P365" i="1"/>
  <c r="G365" i="1"/>
  <c r="P364" i="1"/>
  <c r="G364" i="1"/>
  <c r="X363" i="1"/>
  <c r="P363" i="1"/>
  <c r="G363" i="1"/>
  <c r="P362" i="1"/>
  <c r="G362" i="1"/>
  <c r="P361" i="1"/>
  <c r="G361" i="1"/>
  <c r="P360" i="1"/>
  <c r="G360" i="1"/>
  <c r="P359" i="1"/>
  <c r="G359" i="1"/>
  <c r="P358" i="1"/>
  <c r="G358" i="1"/>
  <c r="P357" i="1"/>
  <c r="G357" i="1"/>
  <c r="P356" i="1"/>
  <c r="G356" i="1"/>
  <c r="P355" i="1"/>
  <c r="G355" i="1"/>
  <c r="P354" i="1"/>
  <c r="G354" i="1"/>
  <c r="P353" i="1"/>
  <c r="G353" i="1"/>
  <c r="X352" i="1"/>
  <c r="P352" i="1"/>
  <c r="G352" i="1"/>
  <c r="P351" i="1"/>
  <c r="G351" i="1"/>
  <c r="P350" i="1"/>
  <c r="G350" i="1"/>
  <c r="X349" i="1"/>
  <c r="P349" i="1"/>
  <c r="G349" i="1"/>
  <c r="P348" i="1"/>
  <c r="G348" i="1"/>
  <c r="P347" i="1"/>
  <c r="G347" i="1"/>
  <c r="P346" i="1"/>
  <c r="G346" i="1"/>
  <c r="X345" i="1"/>
  <c r="P345" i="1"/>
  <c r="G345" i="1"/>
  <c r="P344" i="1"/>
  <c r="G344" i="1"/>
  <c r="P343" i="1"/>
  <c r="G343" i="1"/>
  <c r="P342" i="1"/>
  <c r="G342" i="1"/>
  <c r="P341" i="1"/>
  <c r="G341" i="1"/>
  <c r="X340" i="1"/>
  <c r="P340" i="1"/>
  <c r="G340" i="1"/>
  <c r="P339" i="1"/>
  <c r="G339" i="1"/>
  <c r="X338" i="1"/>
  <c r="P338" i="1"/>
  <c r="G338" i="1"/>
  <c r="P337" i="1"/>
  <c r="G337" i="1"/>
  <c r="P336" i="1"/>
  <c r="G336" i="1"/>
  <c r="P335" i="1"/>
  <c r="G335" i="1"/>
  <c r="P334" i="1"/>
  <c r="G334" i="1"/>
  <c r="P333" i="1"/>
  <c r="G333" i="1"/>
  <c r="X332" i="1"/>
  <c r="P332" i="1"/>
  <c r="G332" i="1"/>
  <c r="P331" i="1"/>
  <c r="G331" i="1"/>
  <c r="P330" i="1"/>
  <c r="G330" i="1"/>
  <c r="P329" i="1"/>
  <c r="G329" i="1"/>
  <c r="P328" i="1"/>
  <c r="G328" i="1"/>
  <c r="P327" i="1"/>
  <c r="G327" i="1"/>
  <c r="P326" i="1"/>
  <c r="G326" i="1"/>
  <c r="W325" i="1"/>
  <c r="P325" i="1"/>
  <c r="G325" i="1"/>
  <c r="P324" i="1"/>
  <c r="G324" i="1"/>
  <c r="P323" i="1"/>
  <c r="G323" i="1"/>
  <c r="P322" i="1"/>
  <c r="G322" i="1"/>
  <c r="P321" i="1"/>
  <c r="G321" i="1"/>
  <c r="P320" i="1"/>
  <c r="G320" i="1"/>
  <c r="P319" i="1"/>
  <c r="G319" i="1"/>
  <c r="W318" i="1"/>
  <c r="P318" i="1"/>
  <c r="G318" i="1"/>
  <c r="P317" i="1"/>
  <c r="G317" i="1"/>
  <c r="W316" i="1"/>
  <c r="P316" i="1"/>
  <c r="G316" i="1"/>
  <c r="P315" i="1"/>
  <c r="G315" i="1"/>
  <c r="P314" i="1"/>
  <c r="G314" i="1"/>
  <c r="P313" i="1"/>
  <c r="G313" i="1"/>
  <c r="P312" i="1"/>
  <c r="G312" i="1"/>
  <c r="P311" i="1"/>
  <c r="G311" i="1"/>
  <c r="P310" i="1"/>
  <c r="G310" i="1"/>
  <c r="W309" i="1"/>
  <c r="P309" i="1"/>
  <c r="G309" i="1"/>
  <c r="P308" i="1"/>
  <c r="G308" i="1"/>
  <c r="P307" i="1"/>
  <c r="G307" i="1"/>
  <c r="P306" i="1"/>
  <c r="G306" i="1"/>
  <c r="P305" i="1"/>
  <c r="G305" i="1"/>
  <c r="P304" i="1"/>
  <c r="G304" i="1"/>
  <c r="P303" i="1"/>
  <c r="G303" i="1"/>
  <c r="X302" i="1"/>
  <c r="P302" i="1"/>
  <c r="G302" i="1"/>
  <c r="W301" i="1"/>
  <c r="P301" i="1"/>
  <c r="G301" i="1"/>
  <c r="P300" i="1"/>
  <c r="G300" i="1"/>
  <c r="P299" i="1"/>
  <c r="G299" i="1"/>
  <c r="P298" i="1"/>
  <c r="G298" i="1"/>
  <c r="P297" i="1"/>
  <c r="G297" i="1"/>
  <c r="W296" i="1"/>
  <c r="P296" i="1"/>
  <c r="G296" i="1"/>
  <c r="P295" i="1"/>
  <c r="G295" i="1"/>
  <c r="X294" i="1"/>
  <c r="P294" i="1"/>
  <c r="G294" i="1"/>
  <c r="P293" i="1"/>
  <c r="G293" i="1"/>
  <c r="X292" i="1"/>
  <c r="P292" i="1"/>
  <c r="G292" i="1"/>
  <c r="P291" i="1"/>
  <c r="G291" i="1"/>
  <c r="P290" i="1"/>
  <c r="G290" i="1"/>
  <c r="X289" i="1"/>
  <c r="P289" i="1"/>
  <c r="G289" i="1"/>
  <c r="P288" i="1"/>
  <c r="G288" i="1"/>
  <c r="X287" i="1"/>
  <c r="P287" i="1"/>
  <c r="G287" i="1"/>
  <c r="X286" i="1"/>
  <c r="P286" i="1"/>
  <c r="G286" i="1"/>
  <c r="X285" i="1"/>
  <c r="P285" i="1"/>
  <c r="G285" i="1"/>
  <c r="P284" i="1"/>
  <c r="G284" i="1"/>
  <c r="P283" i="1"/>
  <c r="G283" i="1"/>
  <c r="X282" i="1"/>
  <c r="P282" i="1"/>
  <c r="G282" i="1"/>
  <c r="X281" i="1"/>
  <c r="P281" i="1"/>
  <c r="G281" i="1"/>
  <c r="X280" i="1"/>
  <c r="P280" i="1"/>
  <c r="G280" i="1"/>
  <c r="X279" i="1"/>
  <c r="P279" i="1"/>
  <c r="G279" i="1"/>
  <c r="X278" i="1"/>
  <c r="P278" i="1"/>
  <c r="G278" i="1"/>
  <c r="X277" i="1"/>
  <c r="P277" i="1"/>
  <c r="G277" i="1"/>
  <c r="X276" i="1"/>
  <c r="P276" i="1"/>
  <c r="G276" i="1"/>
  <c r="X275" i="1"/>
  <c r="P275" i="1"/>
  <c r="G275" i="1"/>
  <c r="X274" i="1"/>
  <c r="P274" i="1"/>
  <c r="G274" i="1"/>
  <c r="X273" i="1"/>
  <c r="P273" i="1"/>
  <c r="G273" i="1"/>
  <c r="X272" i="1"/>
  <c r="P272" i="1"/>
  <c r="G272" i="1"/>
  <c r="X271" i="1"/>
  <c r="P271" i="1"/>
  <c r="G271" i="1"/>
  <c r="X270" i="1"/>
  <c r="P270" i="1"/>
  <c r="G270" i="1"/>
  <c r="X269" i="1"/>
  <c r="P269" i="1"/>
  <c r="G269" i="1"/>
  <c r="X268" i="1"/>
  <c r="P268" i="1"/>
  <c r="G268" i="1"/>
  <c r="X267" i="1"/>
  <c r="P267" i="1"/>
  <c r="G267" i="1"/>
  <c r="P266" i="1"/>
  <c r="G266" i="1"/>
  <c r="X265" i="1"/>
  <c r="P265" i="1"/>
  <c r="G265" i="1"/>
  <c r="P264" i="1"/>
  <c r="G264" i="1"/>
  <c r="P263" i="1"/>
  <c r="G263" i="1"/>
  <c r="P262" i="1"/>
  <c r="G262" i="1"/>
  <c r="P261" i="1"/>
  <c r="G261" i="1"/>
  <c r="P260" i="1"/>
  <c r="G260" i="1"/>
  <c r="P259" i="1"/>
  <c r="G259" i="1"/>
  <c r="X258" i="1"/>
  <c r="P258" i="1"/>
  <c r="G258" i="1"/>
  <c r="X257" i="1"/>
  <c r="P257" i="1"/>
  <c r="G257" i="1"/>
  <c r="P256" i="1"/>
  <c r="G256" i="1"/>
  <c r="X255" i="1"/>
  <c r="P255" i="1"/>
  <c r="G255" i="1"/>
  <c r="X254" i="1"/>
  <c r="P254" i="1"/>
  <c r="G254" i="1"/>
  <c r="X253" i="1"/>
  <c r="P253" i="1"/>
  <c r="G253" i="1"/>
  <c r="P252" i="1"/>
  <c r="G252" i="1"/>
  <c r="X251" i="1"/>
  <c r="P251" i="1"/>
  <c r="G251" i="1"/>
  <c r="X250" i="1"/>
  <c r="P250" i="1"/>
  <c r="G250" i="1"/>
  <c r="P249" i="1"/>
  <c r="G249" i="1"/>
  <c r="X248" i="1"/>
  <c r="P248" i="1"/>
  <c r="G248" i="1"/>
  <c r="X247" i="1"/>
  <c r="P247" i="1"/>
  <c r="G247" i="1"/>
  <c r="X246" i="1"/>
  <c r="P246" i="1"/>
  <c r="G246" i="1"/>
  <c r="X245" i="1"/>
  <c r="P245" i="1"/>
  <c r="G245" i="1"/>
  <c r="X244" i="1"/>
  <c r="P244" i="1"/>
  <c r="G244" i="1"/>
  <c r="X243" i="1"/>
  <c r="P243" i="1"/>
  <c r="G243" i="1"/>
  <c r="X242" i="1"/>
  <c r="P242" i="1"/>
  <c r="G242" i="1"/>
  <c r="X241" i="1"/>
  <c r="P241" i="1"/>
  <c r="G241" i="1"/>
  <c r="X240" i="1"/>
  <c r="P240" i="1"/>
  <c r="G240" i="1"/>
  <c r="P239" i="1"/>
  <c r="G239" i="1"/>
  <c r="X238" i="1"/>
  <c r="P238" i="1"/>
  <c r="G238" i="1"/>
  <c r="W237" i="1"/>
  <c r="P237" i="1"/>
  <c r="G237" i="1"/>
  <c r="X236" i="1"/>
  <c r="P236" i="1"/>
  <c r="G236" i="1"/>
  <c r="X235" i="1"/>
  <c r="P235" i="1"/>
  <c r="G235" i="1"/>
  <c r="X234" i="1"/>
  <c r="P234" i="1"/>
  <c r="G234" i="1"/>
  <c r="X233" i="1"/>
  <c r="P233" i="1"/>
  <c r="G233" i="1"/>
  <c r="X232" i="1"/>
  <c r="P232" i="1"/>
  <c r="G232" i="1"/>
  <c r="X231" i="1"/>
  <c r="P231" i="1"/>
  <c r="G231" i="1"/>
  <c r="X230" i="1"/>
  <c r="P230" i="1"/>
  <c r="G230" i="1"/>
  <c r="X229" i="1"/>
  <c r="P229" i="1"/>
  <c r="G229" i="1"/>
  <c r="X228" i="1"/>
  <c r="P228" i="1"/>
  <c r="G228" i="1"/>
  <c r="X227" i="1"/>
  <c r="P227" i="1"/>
  <c r="G227" i="1"/>
  <c r="X226" i="1"/>
  <c r="P226" i="1"/>
  <c r="G226" i="1"/>
  <c r="X225" i="1"/>
  <c r="P225" i="1"/>
  <c r="G225" i="1"/>
  <c r="X224" i="1"/>
  <c r="P224" i="1"/>
  <c r="G224" i="1"/>
  <c r="X223" i="1"/>
  <c r="P223" i="1"/>
  <c r="G223" i="1"/>
  <c r="X222" i="1"/>
  <c r="P222" i="1"/>
  <c r="G222" i="1"/>
  <c r="X221" i="1"/>
  <c r="P221" i="1"/>
  <c r="G221" i="1"/>
  <c r="X220" i="1"/>
  <c r="P220" i="1"/>
  <c r="G220" i="1"/>
  <c r="X219" i="1"/>
  <c r="P219" i="1"/>
  <c r="G219" i="1"/>
  <c r="X218" i="1"/>
  <c r="P218" i="1"/>
  <c r="G218" i="1"/>
  <c r="P217" i="1"/>
  <c r="G217" i="1"/>
  <c r="X216" i="1"/>
  <c r="P216" i="1"/>
  <c r="G216" i="1"/>
  <c r="X215" i="1"/>
  <c r="P215" i="1"/>
  <c r="G215" i="1"/>
  <c r="X214" i="1"/>
  <c r="P214" i="1"/>
  <c r="G214" i="1"/>
  <c r="W213" i="1"/>
  <c r="P213" i="1"/>
  <c r="G213" i="1"/>
  <c r="P212" i="1"/>
  <c r="G212" i="1"/>
  <c r="X211" i="1"/>
  <c r="P211" i="1"/>
  <c r="G211" i="1"/>
  <c r="X210" i="1"/>
  <c r="P210" i="1"/>
  <c r="G210" i="1"/>
  <c r="X209" i="1"/>
  <c r="P209" i="1"/>
  <c r="G209" i="1"/>
  <c r="X208" i="1"/>
  <c r="P208" i="1"/>
  <c r="G208" i="1"/>
  <c r="X207" i="1"/>
  <c r="P207" i="1"/>
  <c r="G207" i="1"/>
  <c r="P206" i="1"/>
  <c r="G206" i="1"/>
  <c r="W205" i="1"/>
  <c r="P205" i="1"/>
  <c r="G205" i="1"/>
  <c r="W204" i="1"/>
  <c r="P204" i="1"/>
  <c r="G204" i="1"/>
  <c r="W203" i="1"/>
  <c r="P203" i="1"/>
  <c r="G203" i="1"/>
  <c r="X202" i="1"/>
  <c r="P202" i="1"/>
  <c r="G202" i="1"/>
  <c r="X201" i="1"/>
  <c r="P201" i="1"/>
  <c r="G201" i="1"/>
  <c r="X200" i="1"/>
  <c r="P200" i="1"/>
  <c r="G200" i="1"/>
  <c r="X199" i="1"/>
  <c r="P199" i="1"/>
  <c r="G199" i="1"/>
  <c r="X198" i="1"/>
  <c r="P198" i="1"/>
  <c r="G198" i="1"/>
  <c r="X197" i="1"/>
  <c r="P197" i="1"/>
  <c r="G197" i="1"/>
  <c r="X196" i="1"/>
  <c r="P196" i="1"/>
  <c r="G196" i="1"/>
  <c r="X195" i="1"/>
  <c r="P195" i="1"/>
  <c r="G195" i="1"/>
  <c r="X194" i="1"/>
  <c r="P194" i="1"/>
  <c r="G194" i="1"/>
  <c r="P193" i="1"/>
  <c r="G193" i="1"/>
  <c r="X192" i="1"/>
  <c r="P192" i="1"/>
  <c r="G192" i="1"/>
  <c r="P191" i="1"/>
  <c r="G191" i="1"/>
  <c r="X190" i="1"/>
  <c r="P190" i="1"/>
  <c r="G190" i="1"/>
  <c r="P189" i="1"/>
  <c r="G189" i="1"/>
  <c r="X188" i="1"/>
  <c r="P188" i="1"/>
  <c r="G188" i="1"/>
  <c r="W187" i="1"/>
  <c r="P187" i="1"/>
  <c r="G187" i="1"/>
  <c r="P186" i="1"/>
  <c r="G186" i="1"/>
  <c r="X185" i="1"/>
  <c r="P185" i="1"/>
  <c r="G185" i="1"/>
  <c r="P184" i="1"/>
  <c r="G184" i="1"/>
  <c r="P183" i="1"/>
  <c r="G183" i="1"/>
  <c r="P182" i="1"/>
  <c r="G182" i="1"/>
  <c r="P181" i="1"/>
  <c r="G181" i="1"/>
  <c r="P180" i="1"/>
  <c r="G180" i="1"/>
  <c r="P179" i="1"/>
  <c r="G179" i="1"/>
  <c r="P178" i="1"/>
  <c r="G178" i="1"/>
  <c r="P177" i="1"/>
  <c r="G177" i="1"/>
  <c r="P176" i="1"/>
  <c r="G176" i="1"/>
  <c r="X175" i="1"/>
  <c r="P175" i="1"/>
  <c r="G175" i="1"/>
  <c r="X174" i="1"/>
  <c r="P174" i="1"/>
  <c r="G174" i="1"/>
  <c r="P173" i="1"/>
  <c r="G173" i="1"/>
  <c r="P172" i="1"/>
  <c r="G172" i="1"/>
  <c r="X171" i="1"/>
  <c r="P171" i="1"/>
  <c r="G171" i="1"/>
  <c r="P170" i="1"/>
  <c r="G170" i="1"/>
  <c r="P169" i="1"/>
  <c r="G169" i="1"/>
  <c r="P168" i="1"/>
  <c r="G168" i="1"/>
  <c r="P167" i="1"/>
  <c r="G167" i="1"/>
  <c r="X166" i="1"/>
  <c r="P166" i="1"/>
  <c r="G166" i="1"/>
  <c r="X165" i="1"/>
  <c r="P165" i="1"/>
  <c r="G165" i="1"/>
  <c r="X164" i="1"/>
  <c r="P164" i="1"/>
  <c r="G164" i="1"/>
  <c r="X163" i="1"/>
  <c r="P163" i="1"/>
  <c r="G163" i="1"/>
  <c r="P162" i="1"/>
  <c r="G162" i="1"/>
  <c r="X161" i="1"/>
  <c r="P161" i="1"/>
  <c r="G161" i="1"/>
  <c r="P160" i="1"/>
  <c r="G160" i="1"/>
  <c r="X159" i="1"/>
  <c r="P159" i="1"/>
  <c r="G159" i="1"/>
  <c r="P158" i="1"/>
  <c r="G158" i="1"/>
  <c r="W157" i="1"/>
  <c r="P157" i="1"/>
  <c r="G157" i="1"/>
  <c r="X156" i="1"/>
  <c r="P156" i="1"/>
  <c r="G156" i="1"/>
  <c r="W155" i="1"/>
  <c r="P155" i="1"/>
  <c r="G155" i="1"/>
  <c r="P154" i="1"/>
  <c r="G154" i="1"/>
  <c r="X153" i="1"/>
  <c r="P153" i="1"/>
  <c r="G153" i="1"/>
  <c r="P152" i="1"/>
  <c r="G152" i="1"/>
  <c r="P151" i="1"/>
  <c r="G151" i="1"/>
  <c r="X150" i="1"/>
  <c r="P150" i="1"/>
  <c r="G150" i="1"/>
  <c r="P149" i="1"/>
  <c r="G149" i="1"/>
  <c r="X148" i="1"/>
  <c r="P148" i="1"/>
  <c r="G148" i="1"/>
  <c r="X147" i="1"/>
  <c r="P147" i="1"/>
  <c r="G147" i="1"/>
  <c r="X146" i="1"/>
  <c r="P146" i="1"/>
  <c r="G146" i="1"/>
  <c r="P145" i="1"/>
  <c r="G145" i="1"/>
  <c r="X144" i="1"/>
  <c r="P144" i="1"/>
  <c r="G144" i="1"/>
  <c r="W143" i="1"/>
  <c r="P143" i="1"/>
  <c r="G143" i="1"/>
  <c r="P142" i="1"/>
  <c r="G142" i="1"/>
  <c r="X141" i="1"/>
  <c r="P141" i="1"/>
  <c r="G141" i="1"/>
  <c r="X140" i="1"/>
  <c r="P140" i="1"/>
  <c r="G140" i="1"/>
  <c r="X139" i="1"/>
  <c r="P139" i="1"/>
  <c r="G139" i="1"/>
  <c r="X138" i="1"/>
  <c r="P138" i="1"/>
  <c r="G138" i="1"/>
  <c r="W137" i="1"/>
  <c r="P137" i="1"/>
  <c r="G137" i="1"/>
  <c r="P136" i="1"/>
  <c r="G136" i="1"/>
  <c r="P135" i="1"/>
  <c r="G135" i="1"/>
  <c r="P134" i="1"/>
  <c r="G134" i="1"/>
  <c r="P133" i="1"/>
  <c r="G133" i="1"/>
  <c r="X132" i="1"/>
  <c r="P132" i="1"/>
  <c r="G132" i="1"/>
  <c r="X131" i="1"/>
  <c r="P131" i="1"/>
  <c r="G131" i="1"/>
  <c r="X130" i="1"/>
  <c r="P130" i="1"/>
  <c r="G130" i="1"/>
  <c r="X129" i="1"/>
  <c r="P129" i="1"/>
  <c r="G129" i="1"/>
  <c r="X128" i="1"/>
  <c r="P128" i="1"/>
  <c r="G128" i="1"/>
  <c r="X127" i="1"/>
  <c r="P127" i="1"/>
  <c r="G127" i="1"/>
  <c r="X126" i="1"/>
  <c r="P126" i="1"/>
  <c r="G126" i="1"/>
  <c r="X125" i="1"/>
  <c r="P125" i="1"/>
  <c r="G125" i="1"/>
  <c r="X124" i="1"/>
  <c r="P124" i="1"/>
  <c r="G124" i="1"/>
  <c r="X123" i="1"/>
  <c r="P123" i="1"/>
  <c r="G123" i="1"/>
  <c r="X122" i="1"/>
  <c r="P122" i="1"/>
  <c r="G122" i="1"/>
  <c r="X121" i="1"/>
  <c r="P121" i="1"/>
  <c r="G121" i="1"/>
  <c r="X120" i="1"/>
  <c r="P120" i="1"/>
  <c r="G120" i="1"/>
  <c r="X119" i="1"/>
  <c r="P119" i="1"/>
  <c r="G119" i="1"/>
  <c r="X118" i="1"/>
  <c r="P118" i="1"/>
  <c r="G118" i="1"/>
  <c r="X117" i="1"/>
  <c r="P117" i="1"/>
  <c r="G117" i="1"/>
  <c r="X116" i="1"/>
  <c r="P116" i="1"/>
  <c r="G116" i="1"/>
  <c r="X115" i="1"/>
  <c r="P115" i="1"/>
  <c r="G115" i="1"/>
  <c r="X114" i="1"/>
  <c r="P114" i="1"/>
  <c r="G114" i="1"/>
  <c r="X113" i="1"/>
  <c r="P113" i="1"/>
  <c r="G113" i="1"/>
  <c r="X112" i="1"/>
  <c r="P112" i="1"/>
  <c r="G112" i="1"/>
  <c r="X111" i="1"/>
  <c r="P111" i="1"/>
  <c r="G111" i="1"/>
  <c r="X110" i="1"/>
  <c r="P110" i="1"/>
  <c r="G110" i="1"/>
  <c r="X109" i="1"/>
  <c r="P109" i="1"/>
  <c r="G109" i="1"/>
  <c r="X108" i="1"/>
  <c r="P108" i="1"/>
  <c r="G108" i="1"/>
  <c r="X107" i="1"/>
  <c r="P107" i="1"/>
  <c r="G107" i="1"/>
  <c r="X106" i="1"/>
  <c r="P106" i="1"/>
  <c r="G106" i="1"/>
  <c r="X105" i="1"/>
  <c r="P105" i="1"/>
  <c r="G105" i="1"/>
  <c r="X104" i="1"/>
  <c r="P104" i="1"/>
  <c r="G104" i="1"/>
  <c r="P103" i="1"/>
  <c r="G103" i="1"/>
  <c r="X102" i="1"/>
  <c r="P102" i="1"/>
  <c r="G102" i="1"/>
  <c r="X101" i="1"/>
  <c r="P101" i="1"/>
  <c r="G101" i="1"/>
  <c r="X100" i="1"/>
  <c r="P100" i="1"/>
  <c r="G100" i="1"/>
  <c r="X99" i="1"/>
  <c r="P99" i="1"/>
  <c r="G99" i="1"/>
  <c r="X98" i="1"/>
  <c r="P98" i="1"/>
  <c r="G98" i="1"/>
  <c r="P97" i="1"/>
  <c r="G97" i="1"/>
  <c r="P96" i="1"/>
  <c r="G96" i="1"/>
  <c r="X95" i="1"/>
  <c r="P95" i="1"/>
  <c r="G95" i="1"/>
  <c r="X94" i="1"/>
  <c r="P94" i="1"/>
  <c r="G94" i="1"/>
  <c r="X93" i="1"/>
  <c r="P93" i="1"/>
  <c r="G93" i="1"/>
  <c r="X92" i="1"/>
  <c r="P92" i="1"/>
  <c r="G92" i="1"/>
  <c r="P91" i="1"/>
  <c r="G91" i="1"/>
  <c r="P90" i="1"/>
  <c r="G90" i="1"/>
  <c r="P89" i="1"/>
  <c r="G89" i="1"/>
  <c r="P88" i="1"/>
  <c r="G88" i="1"/>
  <c r="X87" i="1"/>
  <c r="P87" i="1"/>
  <c r="G87" i="1"/>
  <c r="X86" i="1"/>
  <c r="P86" i="1"/>
  <c r="G86" i="1"/>
  <c r="X85" i="1"/>
  <c r="P85" i="1"/>
  <c r="G85" i="1"/>
  <c r="X84" i="1"/>
  <c r="P84" i="1"/>
  <c r="G84" i="1"/>
  <c r="X83" i="1"/>
  <c r="P83" i="1"/>
  <c r="G83" i="1"/>
  <c r="X82" i="1"/>
  <c r="P82" i="1"/>
  <c r="G82" i="1"/>
  <c r="X81" i="1"/>
  <c r="P81" i="1"/>
  <c r="G81" i="1"/>
  <c r="X80" i="1"/>
  <c r="P80" i="1"/>
  <c r="G80" i="1"/>
  <c r="X79" i="1"/>
  <c r="P79" i="1"/>
  <c r="G79" i="1"/>
  <c r="X78" i="1"/>
  <c r="P78" i="1"/>
  <c r="G78" i="1"/>
  <c r="X77" i="1"/>
  <c r="P77" i="1"/>
  <c r="G77" i="1"/>
  <c r="X76" i="1"/>
  <c r="P76" i="1"/>
  <c r="G76" i="1"/>
  <c r="X75" i="1"/>
  <c r="P75" i="1"/>
  <c r="G75" i="1"/>
  <c r="X74" i="1"/>
  <c r="P74" i="1"/>
  <c r="G74" i="1"/>
  <c r="X73" i="1"/>
  <c r="P73" i="1"/>
  <c r="G73" i="1"/>
  <c r="X72" i="1"/>
  <c r="P72" i="1"/>
  <c r="G72" i="1"/>
  <c r="X71" i="1"/>
  <c r="P71" i="1"/>
  <c r="G71" i="1"/>
  <c r="X70" i="1"/>
  <c r="P70" i="1"/>
  <c r="G70" i="1"/>
  <c r="X69" i="1"/>
  <c r="P69" i="1"/>
  <c r="G69" i="1"/>
  <c r="X68" i="1"/>
  <c r="P68" i="1"/>
  <c r="G68" i="1"/>
  <c r="X67" i="1"/>
  <c r="P67" i="1"/>
  <c r="G67" i="1"/>
  <c r="X66" i="1"/>
  <c r="P66" i="1"/>
  <c r="G66" i="1"/>
  <c r="X65" i="1"/>
  <c r="P65" i="1"/>
  <c r="G65" i="1"/>
  <c r="X64" i="1"/>
  <c r="P64" i="1"/>
  <c r="G64" i="1"/>
  <c r="X63" i="1"/>
  <c r="P63" i="1"/>
  <c r="G63" i="1"/>
  <c r="X62" i="1"/>
  <c r="P62" i="1"/>
  <c r="G62" i="1"/>
  <c r="X61" i="1"/>
  <c r="P61" i="1"/>
  <c r="G61" i="1"/>
  <c r="X60" i="1"/>
  <c r="P60" i="1"/>
  <c r="G60" i="1"/>
  <c r="X59" i="1"/>
  <c r="P59" i="1"/>
  <c r="G59" i="1"/>
  <c r="X58" i="1"/>
  <c r="P58" i="1"/>
  <c r="G58" i="1"/>
  <c r="X57" i="1"/>
  <c r="P57" i="1"/>
  <c r="G57" i="1"/>
  <c r="X56" i="1"/>
  <c r="P56" i="1"/>
  <c r="G56" i="1"/>
  <c r="X55" i="1"/>
  <c r="P55" i="1"/>
  <c r="G55" i="1"/>
  <c r="X54" i="1"/>
  <c r="P54" i="1"/>
  <c r="G54" i="1"/>
  <c r="X53" i="1"/>
  <c r="P53" i="1"/>
  <c r="G53" i="1"/>
  <c r="W52" i="1"/>
  <c r="P52" i="1"/>
  <c r="G52" i="1"/>
  <c r="X51" i="1"/>
  <c r="P51" i="1"/>
  <c r="G51" i="1"/>
  <c r="X50" i="1"/>
  <c r="P50" i="1"/>
  <c r="G50" i="1"/>
  <c r="X49" i="1"/>
  <c r="P49" i="1"/>
  <c r="G49" i="1"/>
  <c r="X48" i="1"/>
  <c r="P48" i="1"/>
  <c r="G48" i="1"/>
  <c r="X47" i="1"/>
  <c r="P47" i="1"/>
  <c r="G47" i="1"/>
  <c r="X46" i="1"/>
  <c r="P46" i="1"/>
  <c r="G46" i="1"/>
  <c r="X45" i="1"/>
  <c r="P45" i="1"/>
  <c r="G45" i="1"/>
  <c r="P44" i="1"/>
  <c r="G44" i="1"/>
  <c r="X43" i="1"/>
  <c r="P43" i="1"/>
  <c r="G43" i="1"/>
  <c r="X42" i="1"/>
  <c r="P42" i="1"/>
  <c r="G42" i="1"/>
  <c r="X41" i="1"/>
  <c r="P41" i="1"/>
  <c r="G41" i="1"/>
  <c r="X40" i="1"/>
  <c r="P40" i="1"/>
  <c r="G40" i="1"/>
  <c r="X39" i="1"/>
  <c r="P39" i="1"/>
  <c r="G39" i="1"/>
  <c r="X38" i="1"/>
  <c r="P38" i="1"/>
  <c r="G38" i="1"/>
  <c r="X37" i="1"/>
  <c r="P37" i="1"/>
  <c r="G37" i="1"/>
  <c r="X36" i="1"/>
  <c r="P36" i="1"/>
  <c r="G36" i="1"/>
  <c r="X35" i="1"/>
  <c r="P35" i="1"/>
  <c r="G35" i="1"/>
  <c r="X34" i="1"/>
  <c r="P34" i="1"/>
  <c r="G34" i="1"/>
  <c r="X33" i="1"/>
  <c r="P33" i="1"/>
  <c r="G33" i="1"/>
  <c r="X32" i="1"/>
  <c r="P32" i="1"/>
  <c r="G32" i="1"/>
  <c r="X31" i="1"/>
  <c r="P31" i="1"/>
  <c r="G31" i="1"/>
  <c r="X30" i="1"/>
  <c r="P30" i="1"/>
  <c r="G30" i="1"/>
  <c r="X29" i="1"/>
  <c r="P29" i="1"/>
  <c r="G29" i="1"/>
  <c r="X28" i="1"/>
  <c r="P28" i="1"/>
  <c r="G28" i="1"/>
  <c r="X27" i="1"/>
  <c r="P27" i="1"/>
  <c r="G27" i="1"/>
  <c r="X26" i="1"/>
  <c r="P26" i="1"/>
  <c r="G26" i="1"/>
  <c r="X25" i="1"/>
  <c r="P25" i="1"/>
  <c r="G25" i="1"/>
  <c r="X24" i="1"/>
  <c r="P24" i="1"/>
  <c r="G24" i="1"/>
  <c r="X23" i="1"/>
  <c r="P23" i="1"/>
  <c r="G23" i="1"/>
  <c r="X22" i="1"/>
  <c r="P22" i="1"/>
  <c r="G22" i="1"/>
  <c r="X21" i="1"/>
  <c r="P21" i="1"/>
  <c r="G21" i="1"/>
  <c r="X20" i="1"/>
  <c r="P20" i="1"/>
  <c r="G20" i="1"/>
  <c r="X19" i="1"/>
  <c r="P19" i="1"/>
  <c r="G19" i="1"/>
  <c r="X18" i="1"/>
  <c r="P18" i="1"/>
  <c r="G18" i="1"/>
  <c r="X17" i="1"/>
  <c r="P17" i="1"/>
  <c r="G17" i="1"/>
  <c r="X16" i="1"/>
  <c r="P16" i="1"/>
  <c r="G16" i="1"/>
  <c r="X15" i="1"/>
  <c r="P15" i="1"/>
  <c r="G15" i="1"/>
  <c r="X14" i="1"/>
  <c r="P14" i="1"/>
  <c r="G14" i="1"/>
  <c r="X13" i="1"/>
  <c r="P13" i="1"/>
  <c r="G13" i="1"/>
  <c r="X12" i="1"/>
  <c r="P12" i="1"/>
  <c r="G12" i="1"/>
  <c r="X11" i="1"/>
  <c r="P11" i="1"/>
  <c r="G11" i="1"/>
  <c r="X10" i="1"/>
  <c r="P10" i="1"/>
  <c r="G10" i="1"/>
  <c r="P9" i="1"/>
  <c r="G9" i="1"/>
  <c r="X8" i="1"/>
  <c r="P8" i="1"/>
  <c r="G8" i="1"/>
  <c r="X7" i="1"/>
  <c r="P7" i="1"/>
  <c r="G7" i="1"/>
  <c r="X6" i="1"/>
  <c r="P6" i="1"/>
  <c r="G6" i="1"/>
  <c r="X5" i="1"/>
  <c r="P5" i="1"/>
  <c r="G5" i="1"/>
  <c r="X4" i="1"/>
  <c r="P4" i="1"/>
  <c r="G4" i="1"/>
  <c r="P3" i="1"/>
  <c r="G3" i="1"/>
  <c r="X2" i="1"/>
  <c r="P2" i="1"/>
  <c r="L2" i="1" a="1"/>
  <c r="L2" i="1" s="1"/>
  <c r="G2" i="1"/>
  <c r="F5" i="4"/>
  <c r="F4" i="4"/>
  <c r="F3" i="4"/>
  <c r="F2" i="4"/>
  <c r="K19" i="6" l="1"/>
  <c r="K127" i="6" s="1"/>
  <c r="K129" i="6" s="1"/>
  <c r="K83" i="6"/>
  <c r="K65" i="6"/>
  <c r="K60" i="6"/>
  <c r="K23" i="5"/>
  <c r="K73" i="5"/>
  <c r="J94" i="5"/>
  <c r="J96" i="5" s="1"/>
  <c r="K18" i="5"/>
  <c r="K70" i="5"/>
  <c r="K14" i="5"/>
  <c r="K55" i="5"/>
  <c r="K82" i="5"/>
  <c r="K94" i="5" s="1"/>
  <c r="K96" i="5" s="1"/>
  <c r="K37" i="5"/>
  <c r="K32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<sst xmlns="http://schemas.openxmlformats.org/spreadsheetml/2006/main" count="7736" uniqueCount="1654">
  <si>
    <t>ID</t>
  </si>
  <si>
    <t>Expiry Date</t>
  </si>
  <si>
    <t>Manufacturer</t>
  </si>
  <si>
    <t>Site(s)</t>
  </si>
  <si>
    <t>Product Reference</t>
  </si>
  <si>
    <t>Products</t>
  </si>
  <si>
    <t>Product group</t>
  </si>
  <si>
    <t>Recycled content</t>
  </si>
  <si>
    <t>SM [kg/kgSteel]</t>
  </si>
  <si>
    <t>Recovery</t>
  </si>
  <si>
    <t>Country</t>
  </si>
  <si>
    <t xml:space="preserve"> Unique country</t>
  </si>
  <si>
    <t>Sub-Region</t>
  </si>
  <si>
    <t>Region</t>
  </si>
  <si>
    <t>Alloys(%)</t>
  </si>
  <si>
    <t>Alloy_classification</t>
  </si>
  <si>
    <t>Finishes (hot rolled/cold rolled)</t>
  </si>
  <si>
    <t>Galvanised</t>
  </si>
  <si>
    <t>Coated</t>
  </si>
  <si>
    <t>Annealed</t>
  </si>
  <si>
    <t>Welded</t>
  </si>
  <si>
    <t>fired reheat furnace</t>
  </si>
  <si>
    <t>Country CI (kgCO2/kWh)</t>
  </si>
  <si>
    <t>Country CI (gCO2/kWh)</t>
  </si>
  <si>
    <t>Guarantees of origin</t>
  </si>
  <si>
    <t>Furnace type</t>
  </si>
  <si>
    <t>A1-A3</t>
  </si>
  <si>
    <t>C1</t>
  </si>
  <si>
    <t>C2</t>
  </si>
  <si>
    <t>C3</t>
  </si>
  <si>
    <t>C4</t>
  </si>
  <si>
    <t>D</t>
  </si>
  <si>
    <t>Electric mix kgCO₂/kWh</t>
  </si>
  <si>
    <t>e4f50d2e-8d1b-44c1-8b89-2c5e2aefb8ef</t>
  </si>
  <si>
    <t>Al Ezz Dekheila Steel Co. - Alexandria (EZDK)</t>
  </si>
  <si>
    <t>Alexandria</t>
  </si>
  <si>
    <t>Carbon steel reinforcing bar</t>
  </si>
  <si>
    <t>Bars &amp; Coils</t>
  </si>
  <si>
    <t>Egypt</t>
  </si>
  <si>
    <t>Northern Africa</t>
  </si>
  <si>
    <t>Africa</t>
  </si>
  <si>
    <t>Hot rolled</t>
  </si>
  <si>
    <t>no</t>
  </si>
  <si>
    <t>DRI</t>
  </si>
  <si>
    <t>9c8bd772-dafd-48aa-deff-08dbf085b35e</t>
  </si>
  <si>
    <t>ArcelorMittal</t>
  </si>
  <si>
    <t>Jorf, Nador</t>
  </si>
  <si>
    <t>Reinforcing bar (rebar) and coils in steel</t>
  </si>
  <si>
    <t>Morocco</t>
  </si>
  <si>
    <t>hot rolled</t>
  </si>
  <si>
    <t>yes</t>
  </si>
  <si>
    <t>EAF</t>
  </si>
  <si>
    <t>31f0247c-ba20-42e7-8593-364ab1c79601</t>
  </si>
  <si>
    <t>Maghreb Steel</t>
  </si>
  <si>
    <t>Hot rolled galvanized steel coil</t>
  </si>
  <si>
    <t>Coated Coils, Sheets &amp; Stripes</t>
  </si>
  <si>
    <t>cold rolled</t>
  </si>
  <si>
    <t>b94de9d6-c0b3-432d-74d0-08dba3f6d3f1</t>
  </si>
  <si>
    <t>Tyasa</t>
  </si>
  <si>
    <t>Ixtaczoquitlán</t>
  </si>
  <si>
    <t>Steel reinforcing bar</t>
  </si>
  <si>
    <t>Mexico</t>
  </si>
  <si>
    <t>Central America</t>
  </si>
  <si>
    <t>Americas</t>
  </si>
  <si>
    <t>3f4a5b6c-7d8e-9f0a-1b2c-3d4e5f6a7b8c</t>
  </si>
  <si>
    <t>GERDAU</t>
  </si>
  <si>
    <t>Tultitlán</t>
  </si>
  <si>
    <t>Steel rebar</t>
  </si>
  <si>
    <t>b09818f3-a492-47b9-f80c-08dbfcbc4c1b</t>
  </si>
  <si>
    <t>GRUPO ACERERO</t>
  </si>
  <si>
    <t>San Luis Potosí</t>
  </si>
  <si>
    <t>d3f7c4e5-2a1b-4c6d-9f8e-1b2a3d4e5f6a</t>
  </si>
  <si>
    <t>Ternium</t>
  </si>
  <si>
    <t>Puebla</t>
  </si>
  <si>
    <t>9ca72fd6-ad85-46ae-b89b-08dca749c5b7</t>
  </si>
  <si>
    <t>Electrowelded mesh, electrowelded castle and annealed steel wire</t>
  </si>
  <si>
    <t>Mix (reinforcement)</t>
  </si>
  <si>
    <t>7c9e6679-7425-40de-944b-e07fc1f90ae7</t>
  </si>
  <si>
    <t>Altos Hornos de México</t>
  </si>
  <si>
    <t>Monclova</t>
  </si>
  <si>
    <t>Hot rolled steel-plate</t>
  </si>
  <si>
    <t>Plates</t>
  </si>
  <si>
    <t>a1d3e858-5f5a-4977-adbe-e103c1879d4d</t>
  </si>
  <si>
    <t>Gerdau</t>
  </si>
  <si>
    <t>Hidalgo</t>
  </si>
  <si>
    <t>Hot rolled structural shapes</t>
  </si>
  <si>
    <t>Sections &amp; Bars (H,I,C,U,L,T)</t>
  </si>
  <si>
    <t>16c82b32-dce0-4f6d-af92-d170584dbc4e</t>
  </si>
  <si>
    <t>Tenaris</t>
  </si>
  <si>
    <t>Seamless Steel Structural Tube</t>
  </si>
  <si>
    <t>Structural tubes</t>
  </si>
  <si>
    <t>b7e4a3d9-f2e7-4d1b-a5c7-6f1b3c9d4e7f</t>
  </si>
  <si>
    <t>ArcelorMittal Long Products Canada</t>
  </si>
  <si>
    <t>Montreal</t>
  </si>
  <si>
    <t>Steel rebar and merchant bar quality</t>
  </si>
  <si>
    <t>Canada</t>
  </si>
  <si>
    <t>Northern America</t>
  </si>
  <si>
    <t>c40f34cb-31a7-427b-aec1-d14a9b122a4b</t>
  </si>
  <si>
    <t>Evraz North America</t>
  </si>
  <si>
    <t>Saskatchewan</t>
  </si>
  <si>
    <t>Hot rolled steel plate</t>
  </si>
  <si>
    <t>f210c019-38b4-4757-b44b-3e58fbd49016</t>
  </si>
  <si>
    <t>ArcelorMittal Dofasco</t>
  </si>
  <si>
    <t>Dofasco</t>
  </si>
  <si>
    <t>Hollow Structural Sections</t>
  </si>
  <si>
    <t>Welded sections (H,I,C,U,L,T,O)</t>
  </si>
  <si>
    <t>87d2cbd0-fa6f-41e7-a593-74649445e2f0</t>
  </si>
  <si>
    <t>Cold formed steel sections</t>
  </si>
  <si>
    <t>5d7e6f8b-2c3d-4e5a-8a7b-c9d8a9f7b6d5</t>
  </si>
  <si>
    <t>Concrete Reinforcing Steel Institute</t>
  </si>
  <si>
    <t>Pueblo, McMinnville, Roanoke, Auburn, Wallingford, Flowood, Bourbonnais, Kingman, Marion, Jewett, Brigham City, Birmingham</t>
  </si>
  <si>
    <t>Steel reinforcing bars</t>
  </si>
  <si>
    <t>United States of America</t>
  </si>
  <si>
    <t>d1e2f3a4-5b6c-7d8e-9c0d-1a2b3c4d5e6f</t>
  </si>
  <si>
    <t>Re-Steel Supply Co., Inc. Corporate</t>
  </si>
  <si>
    <t>Carbon-Steel and Low-Alloy Uncoated Rebar Products</t>
  </si>
  <si>
    <t>b7c6d5e4-3f2a-1b0c-9d8e-7c6b5a4d3e2f</t>
  </si>
  <si>
    <t>NUCOR STEEL FLORIDA, INC.</t>
  </si>
  <si>
    <t>Frostproof</t>
  </si>
  <si>
    <t>Steel Reinforcing Bar and Merchant Bar Products</t>
  </si>
  <si>
    <t>2fe6e226-e1b6-4c42-a3b8-8714ef62335b</t>
  </si>
  <si>
    <t>Commercial Metals Company</t>
  </si>
  <si>
    <t>Mesa, Jacksonville, Sayreville, Durant, Cayce, Knoxville, Seguin</t>
  </si>
  <si>
    <t>Concrete Reinforcing Steel</t>
  </si>
  <si>
    <t>6a8b7c9d-0e1f-2a3b-4c5d-7e8f9a0b1c2d</t>
  </si>
  <si>
    <t>Nucor Steel Seattle Inc.</t>
  </si>
  <si>
    <t>Seattle</t>
  </si>
  <si>
    <t>Steel Reinforcing Bar and Merchant Bar</t>
  </si>
  <si>
    <t>d9e7a5b4-6c8d-3f2a-1b9e-7c6a5d4e3f1b</t>
  </si>
  <si>
    <t>Cascade Steel Rolling Mills Inc.</t>
  </si>
  <si>
    <t>McMinville</t>
  </si>
  <si>
    <t>Reinforcing bar</t>
  </si>
  <si>
    <t>b58ad136-708d-4869-850d-241446848f03</t>
  </si>
  <si>
    <t>Insteel Wire Products Company</t>
  </si>
  <si>
    <t>PC strand</t>
  </si>
  <si>
    <t>Wire strand</t>
  </si>
  <si>
    <t>d7cadd95-cea0-491f-a221-c0fe26f71a52</t>
  </si>
  <si>
    <t>Cliffs Steel Inc.</t>
  </si>
  <si>
    <t>Coatesville</t>
  </si>
  <si>
    <t>682a7e6e-2ecb-4a92-ae51-31f3bea76229</t>
  </si>
  <si>
    <t>Burns Harbor</t>
  </si>
  <si>
    <t>BOF</t>
  </si>
  <si>
    <t>1e9f96a3-2c9d-4b5d-a4f8-2f7305a0b3e8</t>
  </si>
  <si>
    <t>Nucor</t>
  </si>
  <si>
    <t>Tuscaloosa</t>
  </si>
  <si>
    <t>Grade Steel Plate</t>
  </si>
  <si>
    <t>f36137d6-8f82-4301-8344-0e4cd2def4b4</t>
  </si>
  <si>
    <t>JSW Steel USA</t>
  </si>
  <si>
    <t>Baytown</t>
  </si>
  <si>
    <t>Carbon Steel Plate Product</t>
  </si>
  <si>
    <t>54a16cd8-17b6-4788-9471-2cf988775181</t>
  </si>
  <si>
    <t>SSAB</t>
  </si>
  <si>
    <t>Axis</t>
  </si>
  <si>
    <t>Heat-treated steel plates</t>
  </si>
  <si>
    <t>0f037e9b-cfe0-42e7-a5ac-d9cd2ad15327</t>
  </si>
  <si>
    <t>Steel plate</t>
  </si>
  <si>
    <t>Muscatine</t>
  </si>
  <si>
    <t>cbbc1915-c1b0-4eec-b606-69af7a977b1e</t>
  </si>
  <si>
    <t>Hertford</t>
  </si>
  <si>
    <t>663d8e32-59ee-4d4d-b85f-3d02fedda32f</t>
  </si>
  <si>
    <t>Steel Dynamics, Inc.</t>
  </si>
  <si>
    <t>Columbia</t>
  </si>
  <si>
    <t>Fabricated Structural Steel Sections</t>
  </si>
  <si>
    <t>1e965f2d-fd94-45ba-9ee5-9e67e5ffd0c8</t>
  </si>
  <si>
    <t>BlueScope</t>
  </si>
  <si>
    <t>Delta</t>
  </si>
  <si>
    <t>Hot banded steel coil</t>
  </si>
  <si>
    <t>Coils, Sheets &amp; Stripes</t>
  </si>
  <si>
    <t>9b8a59f3-0937-4f3b-b91e-88b8cb065a63</t>
  </si>
  <si>
    <t>HOT-ROLLED SHEET</t>
  </si>
  <si>
    <t>889f77af-530b-498b-87d0-e368e5ed5438</t>
  </si>
  <si>
    <t>ASTM</t>
  </si>
  <si>
    <t>Gary</t>
  </si>
  <si>
    <t>Hot-Rolled Steel Coil</t>
  </si>
  <si>
    <t>ddc120b7-dca6-45a4-8b9c-26c7619646a8</t>
  </si>
  <si>
    <t>Granite City</t>
  </si>
  <si>
    <t>Cold-Rolled or Tin Mill Product Steel Coil</t>
  </si>
  <si>
    <t>Cold rolled</t>
  </si>
  <si>
    <t>e6a4abb1-ae3a-4d7d-91d3-a8899e8832af</t>
  </si>
  <si>
    <t>AEP Span</t>
  </si>
  <si>
    <t>Roll formed steel, painted and protected</t>
  </si>
  <si>
    <t>e67bb946-1616-410d-b888-0ec8feea8131</t>
  </si>
  <si>
    <t>Galvanized Steel Coil</t>
  </si>
  <si>
    <t>eacf224f-aafe-484a-a114-33eeba16bb96</t>
  </si>
  <si>
    <t>270b2371-5315-4104-a737-c3ee129f3eb9</t>
  </si>
  <si>
    <t>ASC Steel Deck</t>
  </si>
  <si>
    <t>Steel Deck</t>
  </si>
  <si>
    <t>Decking</t>
  </si>
  <si>
    <t>ca45fc25-eb68-4a50-9b34-e1873fc66d5e</t>
  </si>
  <si>
    <t>Cemco</t>
  </si>
  <si>
    <t>Steel framing product</t>
  </si>
  <si>
    <t>Steel support systems</t>
  </si>
  <si>
    <t>d9b2d63d-a233-4123-847a-91fbb00bff5d</t>
  </si>
  <si>
    <t>Scafco</t>
  </si>
  <si>
    <t>Steel framing studs and track</t>
  </si>
  <si>
    <t>dc86d643-4567-4fa3-933d-c1dc5afe1ad9</t>
  </si>
  <si>
    <t>ClarkDietrich</t>
  </si>
  <si>
    <t>Cold-Formed Steel Products</t>
  </si>
  <si>
    <t>c7d6d3a9-f7bc-47b0-9a50-29c466715aec</t>
  </si>
  <si>
    <t>Steelcon</t>
  </si>
  <si>
    <t>SIN Beam</t>
  </si>
  <si>
    <t>37e3b9dc-1722-4e09-eafd-08db673344ea</t>
  </si>
  <si>
    <t>Cosigua</t>
  </si>
  <si>
    <t>Reinforcing Steel Bar</t>
  </si>
  <si>
    <t>Brazil</t>
  </si>
  <si>
    <t>South America</t>
  </si>
  <si>
    <t>ff8d2a17-2dd5-4a5f-eaf6-08db673344ea</t>
  </si>
  <si>
    <t xml:space="preserve">Divinópolis </t>
  </si>
  <si>
    <t>ac7cd372-3122-4c3d-efb3-08db61df2909</t>
  </si>
  <si>
    <t>Araçariguama</t>
  </si>
  <si>
    <t>d0ded166-a6f5-4a82-eaf1-08db673344ea</t>
  </si>
  <si>
    <t>Maracanaú, Sapucaia do Sul</t>
  </si>
  <si>
    <t>744a844b-9fdc-47bb-eb18-08db673344ea</t>
  </si>
  <si>
    <t>Sapucaia do Sul</t>
  </si>
  <si>
    <t>Reinforcing Steel Bar, Welded Mesh and Truss</t>
  </si>
  <si>
    <t>Meshes</t>
  </si>
  <si>
    <t>f63ba37c-3304-4ceb-efb8-08db61df2909</t>
  </si>
  <si>
    <t>Açonorte</t>
  </si>
  <si>
    <t>a25919c2-f049-450d-eb27-08db673344ea</t>
  </si>
  <si>
    <t>Beam Shapes</t>
  </si>
  <si>
    <t>6d1dce16-91c6-40bf-b0e6-08db681d8c95</t>
  </si>
  <si>
    <t>Aceros AZA</t>
  </si>
  <si>
    <t>Colina</t>
  </si>
  <si>
    <t>Chile</t>
  </si>
  <si>
    <t>a3c9d5e7-2b8f-4d6e-9a7c-0b2d3e4a5f6b</t>
  </si>
  <si>
    <t>CAP Acero</t>
  </si>
  <si>
    <t>Talcahuano</t>
  </si>
  <si>
    <t>Steel reinforcing bar (weldable and nonweldable)</t>
  </si>
  <si>
    <t>53f7c9a6-12ab-44df-8148-cc0a5f81623c</t>
  </si>
  <si>
    <t>Tung Ho Steel</t>
  </si>
  <si>
    <t>Taoyuan</t>
  </si>
  <si>
    <t>Steel bars and coil</t>
  </si>
  <si>
    <t>Taiwan, Province of China</t>
  </si>
  <si>
    <t>Central Asia</t>
  </si>
  <si>
    <t>Asia</t>
  </si>
  <si>
    <t>6741bcc7-1173-45d7-b99b-61590b4f3396</t>
  </si>
  <si>
    <t>Miaoli</t>
  </si>
  <si>
    <t>Hot rolled structural steel plate</t>
  </si>
  <si>
    <t>b12e4d58-29e3-4b2c-9b8f-c4d8a9f5b7d6</t>
  </si>
  <si>
    <t>LI DA METAL TECHNOLOGY LLC</t>
  </si>
  <si>
    <t>Ohangaron</t>
  </si>
  <si>
    <t xml:space="preserve">Weldable hot rolled reinforcing steel bars </t>
  </si>
  <si>
    <t>Uzbekistan</t>
  </si>
  <si>
    <t>1e5f6a7b-3c8d-4e2f-9a0b-2c1d3e4a5b6c</t>
  </si>
  <si>
    <t>Jiangyin Xicheng Steel Co., Ltd</t>
  </si>
  <si>
    <t>Jiangyin</t>
  </si>
  <si>
    <t>Carbon Steel Reinforcing Bar</t>
  </si>
  <si>
    <t>China</t>
  </si>
  <si>
    <t>Eastern Asia</t>
  </si>
  <si>
    <t>17b22373-b336-4136-a992-08dca148ab17</t>
  </si>
  <si>
    <t>Silvery Dragon Prestressed Materials Co. Ltd. Tianjin</t>
  </si>
  <si>
    <t>High tensile prestressing steel strand</t>
  </si>
  <si>
    <t>cf4c8055-59ed-431c-8959-1278f94fceb3</t>
  </si>
  <si>
    <t>Jiangyin Fasten Steel Products Co., Ltd</t>
  </si>
  <si>
    <t>ae542d53-6c03-4cbe-858a-32ec3b7288ab</t>
  </si>
  <si>
    <t>Nippon Steel Corporation</t>
  </si>
  <si>
    <t>Bar and Bar in Coil</t>
  </si>
  <si>
    <t>Japan</t>
  </si>
  <si>
    <t>a7e2d3b1-9c72-4e3a-b8d1-8b8e49a0cfd1</t>
  </si>
  <si>
    <t>JFE Steel Corporation</t>
  </si>
  <si>
    <t>Sendai</t>
  </si>
  <si>
    <t>c4d3e2f1-9a8b-7c6d-5e4f-3b2a1d0c9f8e</t>
  </si>
  <si>
    <t xml:space="preserve">KISHIWADA STEEL CO.,LTD. </t>
  </si>
  <si>
    <t>Osaka</t>
  </si>
  <si>
    <t>Deformed steel bar</t>
  </si>
  <si>
    <t>7c8d9e0f-1a2b-3c4d-5e6f-7a8b9c0d1e2f</t>
  </si>
  <si>
    <t>OSAKA STEEL CO., LTD.</t>
  </si>
  <si>
    <t>Bars</t>
  </si>
  <si>
    <t>2e3f4a5b-6c7d-8e9f-0a1b-2c3d4e5f6a7b</t>
  </si>
  <si>
    <t>KYOEI STEEL LTD.</t>
  </si>
  <si>
    <t>Yamaguchi, Nagoya, Hirakata</t>
  </si>
  <si>
    <t>Deformed bar of steel</t>
  </si>
  <si>
    <t>2d5a6f82-7db0-41a5-bd7e-f3e3a8b8d626</t>
  </si>
  <si>
    <t>Kurashiki</t>
  </si>
  <si>
    <t>Bar, Bar in Coil and Wire Rod</t>
  </si>
  <si>
    <t>dd52330c-baa1-4ef9-bf84-42aa4d7175a5</t>
  </si>
  <si>
    <t>Wire Rod</t>
  </si>
  <si>
    <t>Wire rod</t>
  </si>
  <si>
    <t>6bf54e34-e186-4a78-a263-a6a310ff6e1e</t>
  </si>
  <si>
    <t>Kashima, Kimitsu, Nagoya, Oita</t>
  </si>
  <si>
    <t>Steel Plate for Construction</t>
  </si>
  <si>
    <t>97c8ee2a-2bc6-4971-b2a1-790d1dc209e0</t>
  </si>
  <si>
    <t>Tokyo Steel</t>
  </si>
  <si>
    <t>Chūbu</t>
  </si>
  <si>
    <t>H Beam</t>
  </si>
  <si>
    <t>1706301b-a453-4c7c-9ec5-4ab2062f7859</t>
  </si>
  <si>
    <t>Kashima</t>
  </si>
  <si>
    <t>NS Tough &amp; Thick Web H-shapes</t>
  </si>
  <si>
    <t>dfc28e29-98a7-4a95-9bda-172c5c496678</t>
  </si>
  <si>
    <t>Kashima ,Kimitsu, Wakayama</t>
  </si>
  <si>
    <t>Wide flange shapes, H-shape</t>
  </si>
  <si>
    <t>1db10a31-63ac-4703-8354-12b424af1b53</t>
  </si>
  <si>
    <t>H-piles</t>
  </si>
  <si>
    <t>be46c4b0-15d6-400b-9c60-e374a4e1e5f9</t>
  </si>
  <si>
    <t>Kashima, Wakayama</t>
  </si>
  <si>
    <t>Jumbo wide flange shapes</t>
  </si>
  <si>
    <t>8d2b936b-4f78-4f0b-b304-424ad83e0a34</t>
  </si>
  <si>
    <t>Kimitsu, Wakayama</t>
  </si>
  <si>
    <t>T-shapes</t>
  </si>
  <si>
    <t>2125f236-575b-479c-9839-64ad98edebb9</t>
  </si>
  <si>
    <t>Kamaishi</t>
  </si>
  <si>
    <t>Welded light gauge steel H sections</t>
  </si>
  <si>
    <t>0c6d9e46-615e-4fea-b4d3-29c55c73b96c</t>
  </si>
  <si>
    <t>Kimitsu</t>
  </si>
  <si>
    <t>I-shapes, Channels</t>
  </si>
  <si>
    <t>2910915e-eac6-4797-a626-3c43125ce105</t>
  </si>
  <si>
    <t>H-shape NSHYPER</t>
  </si>
  <si>
    <t>de17d7f4-2b9c-4e8c-915a-33be2b1ea8aa</t>
  </si>
  <si>
    <t>T-shape NSHYPER</t>
  </si>
  <si>
    <t>ca404110-c35c-4358-b2ed-ae611ae685b8</t>
  </si>
  <si>
    <t>Fukuyama, Kurashiki</t>
  </si>
  <si>
    <t>Wide Flange Shapes</t>
  </si>
  <si>
    <t>c8b927e7-dc93-4adb-b6ad-79f18f841d4b</t>
  </si>
  <si>
    <t>SUPER HISLEND-H</t>
  </si>
  <si>
    <t>c4ba3fca-dacf-4e8f-96c6-ad96079de767</t>
  </si>
  <si>
    <t>Heavy Wide Flange H-Shapes</t>
  </si>
  <si>
    <t>a65304ee-a13f-4475-8846-cd9ab4298998</t>
  </si>
  <si>
    <t>Sakai</t>
  </si>
  <si>
    <t>Angles</t>
  </si>
  <si>
    <t>d5be4bbd-cd57-483c-9472-806a47d02aaf</t>
  </si>
  <si>
    <t>Channels</t>
  </si>
  <si>
    <t>a4fe509f-958d-4c38-b7d0-dcff79140242</t>
  </si>
  <si>
    <t>Yamato Steel Co., Ltd.</t>
  </si>
  <si>
    <t>Himeji</t>
  </si>
  <si>
    <t>High-Spec H-Beams</t>
  </si>
  <si>
    <t>9c1a9651-f06a-4af4-93f3-7eec34c869d8</t>
  </si>
  <si>
    <t>Channel Steel</t>
  </si>
  <si>
    <t>1c41d480-6d28-471c-ab60-d6d09ac3403e</t>
  </si>
  <si>
    <t>Patterned H-Beams</t>
  </si>
  <si>
    <t>20d4635e-211b-4436-bc31-f234d1ef4ff9</t>
  </si>
  <si>
    <t>H-Beams/Steel H piles</t>
  </si>
  <si>
    <t>c8669ceb-4779-4c9d-8763-24ed879e8f9c</t>
  </si>
  <si>
    <t>I-Beams</t>
  </si>
  <si>
    <t>a1ed4009-bbc5-4e76-25bb-08dc176fe0d5</t>
  </si>
  <si>
    <t>Dongkuk Steel</t>
  </si>
  <si>
    <t>Pohang, Incheon</t>
  </si>
  <si>
    <t>Reinforcing Bar</t>
  </si>
  <si>
    <t>Republic of Korea</t>
  </si>
  <si>
    <t>a4a706a0-3093-4d5f-933a-1ebfc00f17f1</t>
  </si>
  <si>
    <t>SeAH Besteel</t>
  </si>
  <si>
    <t>Gunsan</t>
  </si>
  <si>
    <t>b1fbe74e-115d-45a3-a8bb-f2e357044c75</t>
  </si>
  <si>
    <t>Hyundai Steel Company</t>
  </si>
  <si>
    <t>Dangjin</t>
  </si>
  <si>
    <t>5516cdfd-be8f-498c-54d2-08dc2e3a662b</t>
  </si>
  <si>
    <t>PT Gunung Raja Paksi Tbk</t>
  </si>
  <si>
    <t>Sukadanau</t>
  </si>
  <si>
    <t>Hot rolled plate</t>
  </si>
  <si>
    <t>Indonesia</t>
  </si>
  <si>
    <t>South-eastern Asia</t>
  </si>
  <si>
    <t>4b5c6d7e-8f9a-0b1c-2d3e-4f5a6b7c8d9e</t>
  </si>
  <si>
    <t>NatSteel Holdings Pte Ltd</t>
  </si>
  <si>
    <t>Singapore</t>
  </si>
  <si>
    <t>Cut and Bend Reinforcement Bars and Reinforcement Carpet</t>
  </si>
  <si>
    <t>7f8a9b0c-1d2e-3f4a-5b6c-7d8e9f0a1b2c</t>
  </si>
  <si>
    <t>Steel reinforcing bar/coil</t>
  </si>
  <si>
    <t>51665319-3f19-43fb-b0a8-de9324f63d3d</t>
  </si>
  <si>
    <t>Hard-Drawn Wire in Coil, Precut Wire in Length, and Welded Wire Mesh</t>
  </si>
  <si>
    <t>f6d9b3a5-4e7f-8a1b-9c2d-3e5f7a4b6c8d</t>
  </si>
  <si>
    <t>Tata Group</t>
  </si>
  <si>
    <t>Rayong</t>
  </si>
  <si>
    <t>Thailand</t>
  </si>
  <si>
    <t>2394c099-e258-49c5-f718-08dbfcbc4c1b</t>
  </si>
  <si>
    <t>Phy My</t>
  </si>
  <si>
    <t>Deformed bar, wire rod, deformed bar in coil</t>
  </si>
  <si>
    <t>Viet Nam</t>
  </si>
  <si>
    <t>89df6315-daa3-4ccc-d107-08dc6fe93fba</t>
  </si>
  <si>
    <t>VAS Group</t>
  </si>
  <si>
    <t>Thanh Hoa</t>
  </si>
  <si>
    <t>Rebar</t>
  </si>
  <si>
    <t>7ee2c00f-0b06-4767-aba8-08da599e304a</t>
  </si>
  <si>
    <t>Jamshedpur</t>
  </si>
  <si>
    <t>India</t>
  </si>
  <si>
    <t>Southern Asia</t>
  </si>
  <si>
    <t>a5d87382-27a5-42bb-9d5b-41bc4b95657f</t>
  </si>
  <si>
    <t>Steel Structural Hollow Sections</t>
  </si>
  <si>
    <t>4f9afa55-bce2-4862-b7fd-2ddbcd9d67b9</t>
  </si>
  <si>
    <t>Tata Steel</t>
  </si>
  <si>
    <t>amshedpur, Kalinganagar, Angul</t>
  </si>
  <si>
    <t>Steel Hot Rolled Coil</t>
  </si>
  <si>
    <t>3f1e23b8-1f8b-4d4b-a2a9-3e6e3d4d75fa</t>
  </si>
  <si>
    <t>Jindal Shadeed Iron and Steel LLC</t>
  </si>
  <si>
    <t>Sohar</t>
  </si>
  <si>
    <t>Carbon steel reinforcing bars</t>
  </si>
  <si>
    <t>Oman</t>
  </si>
  <si>
    <t>Western Asia</t>
  </si>
  <si>
    <t>f8a8c95a-7d3e-4a2c-9e5f-d1f7d3a8b6a2</t>
  </si>
  <si>
    <t>Sohar Steel LLC</t>
  </si>
  <si>
    <t>5eac769f-d871-4a3b-9f98-9f3cfe4f4ba9</t>
  </si>
  <si>
    <t>Qatar Steel Company (QPSC)</t>
  </si>
  <si>
    <t>Mesaieed</t>
  </si>
  <si>
    <t>Qatar</t>
  </si>
  <si>
    <t>c1a05b04-529b-4f3c-9234-765b689d7c2d</t>
  </si>
  <si>
    <t>Saudi Iron and Steel Company (HADEED)</t>
  </si>
  <si>
    <t>Al Jubail</t>
  </si>
  <si>
    <t>Saudi Arabia</t>
  </si>
  <si>
    <t>4b5d9c37-1f6a-49be-8f77-8fdae41e91de</t>
  </si>
  <si>
    <t>Al Ittefaq Steel Products Company</t>
  </si>
  <si>
    <t>Dammam</t>
  </si>
  <si>
    <t>e5a4b3c2-1d0e-9f8c-7b6a-5d4e3f2a1b0c</t>
  </si>
  <si>
    <t>Watania Steel</t>
  </si>
  <si>
    <t>Riyadh</t>
  </si>
  <si>
    <t>f4a9c6b8-2d7e-4c8f-9b1a-3c6d7e8f9a0b</t>
  </si>
  <si>
    <t>Al-Shared Steel</t>
  </si>
  <si>
    <t>7d1a3f4b-5c6e-8f9a-2b3d-0e4f5a6b7c8d</t>
  </si>
  <si>
    <t>Red Sea Steel Co. Ltd</t>
  </si>
  <si>
    <t>e1b5c7a2-3d9f-4a7e-8b6c-5d4f3a2e1b7d</t>
  </si>
  <si>
    <t>Rajhi Steel Company Ltd</t>
  </si>
  <si>
    <t>d4a7b8c9-2f3e-4b1a-9d0c-5e6f7a8b9c1d</t>
  </si>
  <si>
    <t>Al Tilal Steel Company Ltd</t>
  </si>
  <si>
    <t>35b8e9a4-4cd3-43e2-a2d4-5e1f9d3a7b3a</t>
  </si>
  <si>
    <t>Diler Demir Celik Endustri ve Ticaret A.S.</t>
  </si>
  <si>
    <t>Dilovası</t>
  </si>
  <si>
    <t>Türkiye</t>
  </si>
  <si>
    <t>d2a4f8a2-34ef-4f93-8b3d-01f9e7b1c5a1</t>
  </si>
  <si>
    <t>HABAS A.S</t>
  </si>
  <si>
    <t>Aliaga</t>
  </si>
  <si>
    <t>6d0a3f2e-9c4f-4b1a-8a6f-b7e6f3d9c4f1</t>
  </si>
  <si>
    <t>Yesilyurt Demir Celik Endustri ve Liman Isletmeleri A.S.</t>
  </si>
  <si>
    <t>Tekkekoy</t>
  </si>
  <si>
    <t>e2b1c3d4-5f6a-7e8b-9c0d-1e2f3b4a5c6d</t>
  </si>
  <si>
    <t>ICDAS Celik Enerji Tersane ve Ulasim Sanayi A.S.</t>
  </si>
  <si>
    <t>Biga</t>
  </si>
  <si>
    <t>a1b2c3d4-5e6f-7a8b-9c0d-1e2f3b4a5c6d</t>
  </si>
  <si>
    <t>Kroman Celik Sanayii A.S.</t>
  </si>
  <si>
    <t>Darica</t>
  </si>
  <si>
    <t>4f2e3d1c-7a8b-6e5f-9c0d-1e2b3c4a5d6f</t>
  </si>
  <si>
    <t>Izmir Demir Celik Sanayi A.S.</t>
  </si>
  <si>
    <t>Izmir</t>
  </si>
  <si>
    <t>3a4b5c6d-7e8f-9c0d-1e2f-3b4a5d6c7e8f</t>
  </si>
  <si>
    <t>Bastug Metalurji Sanayi A.S.</t>
  </si>
  <si>
    <t>Toprakkale</t>
  </si>
  <si>
    <t>4b6d7e8f-9c0d-1e2f-3a4b5c6d7e8f</t>
  </si>
  <si>
    <t>Ekinciler Demir ve Celik San. A.S.</t>
  </si>
  <si>
    <t>Iskenderun</t>
  </si>
  <si>
    <t>a1b2c3d4-5e6f-7a8b-9c0d-1e2f3a4b5c6d</t>
  </si>
  <si>
    <t>Kaptan Demir Celik Endustrisi ve Ticaret A.S.</t>
  </si>
  <si>
    <t>Ereglisi</t>
  </si>
  <si>
    <t>b1c2d3e4-5f6a-7b8c-9d0e-1a2b3c4d5e6f</t>
  </si>
  <si>
    <t>Tosyalı Filmaşin ve İnşaat Demiri</t>
  </si>
  <si>
    <t>Ribbed Wire Rod</t>
  </si>
  <si>
    <t>c2d3e4f5-6a7b-8c9d-0e1f-2a3b4c5d6e7f</t>
  </si>
  <si>
    <t>1a2b3c4d-5e6f-7a8b-9c0d-1e2f3a4b5c6d</t>
  </si>
  <si>
    <t>Yazici Demir Celik San. ve Turizm Tic. A.S.</t>
  </si>
  <si>
    <t>b2d4c7f8-3e9a-4d5b-8f7c-1e2f3a4b6c5d</t>
  </si>
  <si>
    <t>Çolakoğlu Metalurji A.Ş.</t>
  </si>
  <si>
    <t>b0b2ffa7-55c8-4d2a-bc4d-7dad5bad6ef2</t>
  </si>
  <si>
    <t>Yazici Iron and Steel Co. Inc., Kocaeli</t>
  </si>
  <si>
    <t>Kocaeli</t>
  </si>
  <si>
    <t>394ca72e-7933-4d06-ff63-08da578745ab</t>
  </si>
  <si>
    <t>Tosçelik</t>
  </si>
  <si>
    <t>Osmaniye, Kocaeli</t>
  </si>
  <si>
    <t>ERW Hollow Sections</t>
  </si>
  <si>
    <t>50fca873-ab0c-495a-ff61-08da578745ab</t>
  </si>
  <si>
    <t>Bare Steel ERW Hollow Sections</t>
  </si>
  <si>
    <t>b2f3c854-9a6e-4e7a-810f-467bfc5d9181</t>
  </si>
  <si>
    <t>Hamriyah Steel FZC</t>
  </si>
  <si>
    <t>Sharjah</t>
  </si>
  <si>
    <t>United Arab Emirates</t>
  </si>
  <si>
    <t>d2346e1c-512f-49f8-94f1-7e6e6b4d9f5e</t>
  </si>
  <si>
    <t>Emirates Steel Industries Co. PJSC</t>
  </si>
  <si>
    <t>Abu Dhabi</t>
  </si>
  <si>
    <t>9c3a4a6e-2b23-4b1a-8764-84dba9f50c25</t>
  </si>
  <si>
    <t>Qatar Steel Company FZE</t>
  </si>
  <si>
    <t>Dubai</t>
  </si>
  <si>
    <t>a2b3c4d5-6e7f-8a9b-0c1d-2e3f4b5a6c7d</t>
  </si>
  <si>
    <t>Union Iron &amp; Steel Company L.L.C</t>
  </si>
  <si>
    <t>c12b34d5-e67f-4a89-9b0c-1d2e3f4a5b6c</t>
  </si>
  <si>
    <t>Conares Metal Supply Ltd</t>
  </si>
  <si>
    <t>e1b2c3d4-5f6a-7b8c-9d0e-1f2a3b4c5d6e</t>
  </si>
  <si>
    <t>a9bdd82b-30cc-4aba-1786-08dc8a1e81c8</t>
  </si>
  <si>
    <t>JSW Anjar</t>
  </si>
  <si>
    <t>Dolvi, Vijayanagar, Raigarh, Gwangyang and Pohang</t>
  </si>
  <si>
    <t>Steel Plate Product</t>
  </si>
  <si>
    <t>e01f76ad-7fb0-4b77-a4f9-b1460144a721</t>
  </si>
  <si>
    <t>D&amp;D Wire Industrial and Trading Co. Ltd</t>
  </si>
  <si>
    <t>Trinec</t>
  </si>
  <si>
    <t>Stabilized wires and strands</t>
  </si>
  <si>
    <t>Czechia</t>
  </si>
  <si>
    <t>Eastern Europe</t>
  </si>
  <si>
    <t>Europe</t>
  </si>
  <si>
    <t>191b19fa-2516-434f-0a82-08dc685f3598</t>
  </si>
  <si>
    <t>ArcelorMittal Europe</t>
  </si>
  <si>
    <t>Dabrowa Gornicza</t>
  </si>
  <si>
    <t>Steel long products (section, wire rod, and bar)</t>
  </si>
  <si>
    <t>Poland</t>
  </si>
  <si>
    <t>46e24cc8-b3e4-4009-90d9-08db7203e99c</t>
  </si>
  <si>
    <t>CELSA Group</t>
  </si>
  <si>
    <t>Ostrowiec</t>
  </si>
  <si>
    <t>Reinforcing bars and coils and wire rod</t>
  </si>
  <si>
    <t>6c052ae1-87c0-4466-90dc-08db7203e99c</t>
  </si>
  <si>
    <t>Reinforcing Bars and Coils and Wire Rod</t>
  </si>
  <si>
    <t>f1b2c3d4-5e6a-7b8c-9d0e-1a2b3c4d5e6f</t>
  </si>
  <si>
    <t xml:space="preserve">Warszawa </t>
  </si>
  <si>
    <t>Reinforcing steel in bars</t>
  </si>
  <si>
    <t>073e551a-eddf-40c5-988e-770f8cd605bf</t>
  </si>
  <si>
    <t>CMC Poland Sp. z o.o.</t>
  </si>
  <si>
    <t>Zawiercie</t>
  </si>
  <si>
    <t>Ribbed bars</t>
  </si>
  <si>
    <t>1a2bc3d4-e5f6-7890-ab12-cdef34567890</t>
  </si>
  <si>
    <t>Ribbed bars and ribbed wire, Prefabricated reinforcements and Wires, rods and mesh</t>
  </si>
  <si>
    <t>9d250fac-a6ca-4f97-bbea-5985c5ff29bc</t>
  </si>
  <si>
    <t>Xcarb Reinforcing steel in bars and coils</t>
  </si>
  <si>
    <t>297b581d-06e8-4120-8185-08dbb657dbae</t>
  </si>
  <si>
    <t>Steel beams &amp; steel merchant bars</t>
  </si>
  <si>
    <t>3dfeefb1-9eee-4322-8187-08dbb657dbae</t>
  </si>
  <si>
    <t>9e0f1a2b-3c4d-5e6f-7a8b-9c0d1e2f3b4a</t>
  </si>
  <si>
    <t>NLMK-Ural</t>
  </si>
  <si>
    <t>Revda</t>
  </si>
  <si>
    <t>Carbon steel reinforcement bars</t>
  </si>
  <si>
    <t>Russian Federation</t>
  </si>
  <si>
    <t>4c5d6e7f-8a9b-0c1d-2e3f-4a5b6c7d8e9f</t>
  </si>
  <si>
    <t>NLMK-Kaluga LLC</t>
  </si>
  <si>
    <t>Kaluga</t>
  </si>
  <si>
    <t>4142a1d7-112d-497b-b706-f87622fc3c8e</t>
  </si>
  <si>
    <t>Severstal-metiz</t>
  </si>
  <si>
    <t>Cherepovets</t>
  </si>
  <si>
    <t>9f8d6be2-4b9b-11ec-81d3-0242ac130003</t>
  </si>
  <si>
    <t>Kryvyi Rih</t>
  </si>
  <si>
    <t>Ukraine</t>
  </si>
  <si>
    <t>53f3bb8e-a30f-4812-b530-b80202d4052e</t>
  </si>
  <si>
    <t>STALKANAT</t>
  </si>
  <si>
    <t>Reinforcing stabilized three and seven-wire strands</t>
  </si>
  <si>
    <t>aaed8036-744a-4861-b244-714504a584fe</t>
  </si>
  <si>
    <t>Raahe</t>
  </si>
  <si>
    <t>Structural hollow sections</t>
  </si>
  <si>
    <t>Finland</t>
  </si>
  <si>
    <t>Northern Europe</t>
  </si>
  <si>
    <t>0390aed3-aa01-4ac5-bedd-deaec223cee3</t>
  </si>
  <si>
    <t>Color coated steel sheets and coils</t>
  </si>
  <si>
    <t>d4e431ab-a1f2-4af5-a868-981bc086978a</t>
  </si>
  <si>
    <t>Saint-Gobain</t>
  </si>
  <si>
    <t>Steel Profiles and  Accessories</t>
  </si>
  <si>
    <t>a7c5d3e9-1b2f-4a8e-9c7d-3f4e5a6b7c8d</t>
  </si>
  <si>
    <t>Mo i Rana</t>
  </si>
  <si>
    <t>Steel reinforcement products</t>
  </si>
  <si>
    <t>Norway</t>
  </si>
  <si>
    <t>b5c2e8d4-3f29-4b27-bcd3-91b948e57c69</t>
  </si>
  <si>
    <t>Speciality Steel UK Limited</t>
  </si>
  <si>
    <t>Rotherham</t>
  </si>
  <si>
    <t>United Kingdom of Great Britain and Northern Ireland</t>
  </si>
  <si>
    <t>5e7f9a0b-1c2d-3e4f-5a6b-7c8d9e0f1a2b</t>
  </si>
  <si>
    <t>BRC</t>
  </si>
  <si>
    <t>Cut and Bent Rebar</t>
  </si>
  <si>
    <t>85abf875-40c1-4d1e-e1a0-08dad11ff8e7</t>
  </si>
  <si>
    <t>Cardiff</t>
  </si>
  <si>
    <t>Hot rolled wire rod and reinforcing steel products</t>
  </si>
  <si>
    <t>e3d3a1f9-6f4d-4b9b-97e0-0e4e82b9f8b2</t>
  </si>
  <si>
    <t>British Steel</t>
  </si>
  <si>
    <t>Scunthorpe</t>
  </si>
  <si>
    <t>Steel Rails and Sections</t>
  </si>
  <si>
    <t>7fa6f808-fe7c-444a-bae9-b9edb8b4323d</t>
  </si>
  <si>
    <t>Hot rolled merchant bars sections</t>
  </si>
  <si>
    <t>07ea0443-91ac-4096-e1a1-08dad11ff8e7</t>
  </si>
  <si>
    <t>Merchant bar and section</t>
  </si>
  <si>
    <t>af6a0d1f-5171-4cb6-b248-98a8a91e4418</t>
  </si>
  <si>
    <t>Tata Steel Europe</t>
  </si>
  <si>
    <t>Port Talbot, Llanwern, Shotton</t>
  </si>
  <si>
    <t>Colorcoat</t>
  </si>
  <si>
    <t>4a4164df-a9bd-4683-b4f1-ac206ce07e97</t>
  </si>
  <si>
    <t>Metal framing components</t>
  </si>
  <si>
    <t>e4220e74-41dc-4087-812f-3658068f748f</t>
  </si>
  <si>
    <t>Raahe, Oxelösund</t>
  </si>
  <si>
    <t>Hot rolled steel plates</t>
  </si>
  <si>
    <t>d57567a5-3348-4f55-0e14-08dc5e07fd56</t>
  </si>
  <si>
    <t>Sidenor Steel Group</t>
  </si>
  <si>
    <t>Thessaloniki</t>
  </si>
  <si>
    <t>Reinforcing steel in bars/coils</t>
  </si>
  <si>
    <t>Greece</t>
  </si>
  <si>
    <t>Southern Europe</t>
  </si>
  <si>
    <t>2f887e7f-4da3-4a7e-a7ef-08da599e304a</t>
  </si>
  <si>
    <t>Helliniki Halyvourgia</t>
  </si>
  <si>
    <t>Velestino</t>
  </si>
  <si>
    <t>Concrete Reinforcing Steel Bars and Coils, and Mesh Products</t>
  </si>
  <si>
    <t>4e87e7ca-8147-42ae-a35d-4b63c7d9b10b</t>
  </si>
  <si>
    <t>SIDENOR Steel Group</t>
  </si>
  <si>
    <t>Almyros</t>
  </si>
  <si>
    <t>Reinforcing steel in bars and coils</t>
  </si>
  <si>
    <t>Welded wire mesh</t>
  </si>
  <si>
    <t>Steel cages</t>
  </si>
  <si>
    <t>9c0d1e2f-3a4b5c6d-7e8f9a0b-1c2d3e4f</t>
  </si>
  <si>
    <t>Acciai Group</t>
  </si>
  <si>
    <t>Vicenza</t>
  </si>
  <si>
    <t>Cutting, bending, shaping and assembly of steel for reinforced concrete</t>
  </si>
  <si>
    <t>Italy</t>
  </si>
  <si>
    <t>Montirone</t>
  </si>
  <si>
    <t>Sedegliano</t>
  </si>
  <si>
    <t>Catania</t>
  </si>
  <si>
    <t>3b4c5d6e-7f8a-9b0c-1d2e-3f4a5b6c7d8e</t>
  </si>
  <si>
    <t>FERRIERE NORD S.p.A.</t>
  </si>
  <si>
    <t>Osoppo</t>
  </si>
  <si>
    <t>Reinforcing steel bars and coils</t>
  </si>
  <si>
    <t>6e7f8a9b-0c1d-2e3f-4a5b-6c7d8e9f0a1b</t>
  </si>
  <si>
    <t>Hot-rolled reinforcing steel for concrete in bars and coils</t>
  </si>
  <si>
    <t>4bc36d18-7589-4c9c-09b4-08dc685f3598</t>
  </si>
  <si>
    <t>Ferriera Valsabbia SpA</t>
  </si>
  <si>
    <t>Odolo</t>
  </si>
  <si>
    <t>Steel deformed bars for concrete reinforcement</t>
  </si>
  <si>
    <t>1e4d5c6a-7b8f-9a0c-2d3e-4f5a6b7c8d9e</t>
  </si>
  <si>
    <t>Feralpi Group</t>
  </si>
  <si>
    <t>Lonato del Garda</t>
  </si>
  <si>
    <t>5c8d9a3e-7f6b-4b1e-8c9d-0f1a2b3c4d5e</t>
  </si>
  <si>
    <t>dbc59086-c373-4019-52cc-08dbdfa90a02</t>
  </si>
  <si>
    <t>Coils</t>
  </si>
  <si>
    <t>c0a03745-c0a8-4e82-52ca-08dbdfa90a02</t>
  </si>
  <si>
    <t>Streched coils</t>
  </si>
  <si>
    <t>7b8c9d0e-1f2a-3b4c-5d6e-7f8a9b0c1d2e</t>
  </si>
  <si>
    <t>Alfa Acciai</t>
  </si>
  <si>
    <t>Brescia</t>
  </si>
  <si>
    <t>Hot-rolled in wire rod</t>
  </si>
  <si>
    <t>f6b78c36-4810-445b-9ec5-7302f0a4938d</t>
  </si>
  <si>
    <t>Caleotto S.p.A.</t>
  </si>
  <si>
    <t>Special steel wire rod</t>
  </si>
  <si>
    <t>065c3924-573b-438e-a81f-a632569a20e3</t>
  </si>
  <si>
    <t>Non-alloy steel wire rod</t>
  </si>
  <si>
    <t>48d927c2-cf62-4697-ba0a-dd1db71fb2f3</t>
  </si>
  <si>
    <t>Presider S.p.A.</t>
  </si>
  <si>
    <t>Pre-Assembled of steel for reinforcing concrete</t>
  </si>
  <si>
    <t>b865db6f-51ac-4c62-932c-ff278ef6acad</t>
  </si>
  <si>
    <t>Lonato</t>
  </si>
  <si>
    <t xml:space="preserve">Cold rolled electrowelded mesh </t>
  </si>
  <si>
    <t>8fbe344f-5c17-4b08-9399-ed306ef86c17</t>
  </si>
  <si>
    <t>Electrowelded mesh</t>
  </si>
  <si>
    <t>e83781e4-6bbc-4889-8303-45284a61742f</t>
  </si>
  <si>
    <t>Stretched coil, electrowelded mesh, cold rolled</t>
  </si>
  <si>
    <t>3cffeea4-b513-47a3-8118-0a58d9a8c133</t>
  </si>
  <si>
    <t>Electrowelded mesh and lattice girder</t>
  </si>
  <si>
    <t>cee75ee1-5853-42fa-9365-e11945c73141</t>
  </si>
  <si>
    <t>Cold rolled reinforcing steel and electrowelded mesh</t>
  </si>
  <si>
    <t>9ca4b7c0-e005-4898-94c9-304b14473fe0</t>
  </si>
  <si>
    <t>8fb0485d-ee7b-48eb-a839-6c76a198a426</t>
  </si>
  <si>
    <t>aeeff3fa-f884-4c25-ceef-08dc1e81dd8e</t>
  </si>
  <si>
    <t>Beltrame Group</t>
  </si>
  <si>
    <t>Merchant bars</t>
  </si>
  <si>
    <t>ed431afc-7691-4b6e-9aeb-3de495c1988c</t>
  </si>
  <si>
    <t>Acciaierie d'Italia S.p.A.</t>
  </si>
  <si>
    <t>Taranto</t>
  </si>
  <si>
    <t>Cold formed welded tubes Hollow sections from Hot Rolled Coils</t>
  </si>
  <si>
    <t>e653a450-f326-4b87-8dfc-f656001cd57c</t>
  </si>
  <si>
    <t>Duferco Travi e Profilati S.p.A.</t>
  </si>
  <si>
    <t>San Zeno Naviglio</t>
  </si>
  <si>
    <t>Steel beams and angles profiles</t>
  </si>
  <si>
    <t>4329c1fd-4e33-43b4-b6ff-a3426d89f8df</t>
  </si>
  <si>
    <t>Hot rolled coils</t>
  </si>
  <si>
    <t>aaa20556-64d6-4c01-9306-751e4ae9d865</t>
  </si>
  <si>
    <t>Acciaieria Arvedi Spa</t>
  </si>
  <si>
    <t>Cremona</t>
  </si>
  <si>
    <t>Non-alloyed structural steels  Galvanized coils, strips and sheets</t>
  </si>
  <si>
    <t>6b9f23ad-dee8-4da7-a579-3745a0f807c5</t>
  </si>
  <si>
    <t>Makstil AD</t>
  </si>
  <si>
    <t>Skopje</t>
  </si>
  <si>
    <t>North Macedonia</t>
  </si>
  <si>
    <t>5e6f7a8b-9c0d-1e2f-3a4b-5c6d7e8f9a0b</t>
  </si>
  <si>
    <t>Megasa</t>
  </si>
  <si>
    <t>Seixal</t>
  </si>
  <si>
    <t>Wire rod and reinforcing bars and coils proceeding</t>
  </si>
  <si>
    <t>Portugal</t>
  </si>
  <si>
    <t>c95d4e6a-5a7b-4e2d-8b6e-4c7a9f8b2d3e</t>
  </si>
  <si>
    <t>SN Maia - Siderurgia Nacional, S.A</t>
  </si>
  <si>
    <t>Maia</t>
  </si>
  <si>
    <t>f7c3d2e4-1b5a-6f7b-8e9d-0a1b2c3d4e5f</t>
  </si>
  <si>
    <t>SN Seixal - Siderurgia Nacional, S.A.</t>
  </si>
  <si>
    <t>b3c4d5e6-1f7a-9b8c-2d3e-4a5b6c7d8e9f</t>
  </si>
  <si>
    <t>Metalfer Steel Mill doo</t>
  </si>
  <si>
    <t>Sremska Mitrovica</t>
  </si>
  <si>
    <t>Hot rolled concrete steel rebar</t>
  </si>
  <si>
    <t>Serbia</t>
  </si>
  <si>
    <t>d4955754-a644-4d06-90fa-2ba6c8d6352b</t>
  </si>
  <si>
    <t>METALFER STEEL MILL DOO SREMSKA MITROVICA</t>
  </si>
  <si>
    <t>Sremska</t>
  </si>
  <si>
    <t>Hot rolled steel wire rod</t>
  </si>
  <si>
    <t>Gijón</t>
  </si>
  <si>
    <t>Spain</t>
  </si>
  <si>
    <t>4a5b6c7d-8e9f-0a1b-2c3d-4e5f6a7b8c9d</t>
  </si>
  <si>
    <t>Megasa Siderúrgica S.L.</t>
  </si>
  <si>
    <t>Narón</t>
  </si>
  <si>
    <t>8db213c4-818e-48ee-90e2-08db7203e99c</t>
  </si>
  <si>
    <t>Nervacero</t>
  </si>
  <si>
    <t>Reinforcing bars and coils</t>
  </si>
  <si>
    <t>b024d3e4-361d-430d-90d1-08db7203e99c</t>
  </si>
  <si>
    <t>A Coruña</t>
  </si>
  <si>
    <t>bb73a7ab-2d73-4019-90e4-08db7203e99c</t>
  </si>
  <si>
    <t>ab772954-0d4d-49d0-f577-08dbfcbc4c1b</t>
  </si>
  <si>
    <t>Barcelona</t>
  </si>
  <si>
    <t>Steel reinforcement products for concrete</t>
  </si>
  <si>
    <t>0583260f-f953-491b-ab17-47cb43bfb75a</t>
  </si>
  <si>
    <t>TYCSA PSC – Celsa Group</t>
  </si>
  <si>
    <t>Santander</t>
  </si>
  <si>
    <t>Prestressed Wire PF4</t>
  </si>
  <si>
    <t>81c4a1a7-688e-4f0c-bbc1-9b67d6fa3e6e</t>
  </si>
  <si>
    <t>Special Steel wire rod</t>
  </si>
  <si>
    <t>10d05c9f-e452-4320-8fff-3d07b20345d6</t>
  </si>
  <si>
    <t>Aviles, Gijon</t>
  </si>
  <si>
    <t>Heavy Steel Plates</t>
  </si>
  <si>
    <t>c76196d3-7261-4f6c-13df-08dbca69748b</t>
  </si>
  <si>
    <t>Sestao</t>
  </si>
  <si>
    <t>Structural Hollow Sections</t>
  </si>
  <si>
    <t>cold formed</t>
  </si>
  <si>
    <t>1a5958e9-0ad3-4a3e-853e-ec01b3debc0e</t>
  </si>
  <si>
    <t>Zaragoza</t>
  </si>
  <si>
    <t>Hot-rolled steel section</t>
  </si>
  <si>
    <t>4f8dd13b-26f5-401b-8188-08dbb657dbae</t>
  </si>
  <si>
    <t>0d419566-9162-4de3-8189-08dbb657dbae</t>
  </si>
  <si>
    <t>2b7e4d2a-9f3c-4b1f-8c6d-3e7a9b5c2d1e</t>
  </si>
  <si>
    <t>ASOCIACIÓN SOSTENIBILIDAD SIDERÚRGICA</t>
  </si>
  <si>
    <t>aeaa73a1-05f7-492e-ba2a-45f25e63d367</t>
  </si>
  <si>
    <t>Metalúrgica Galaica S.A.</t>
  </si>
  <si>
    <t>bar, coil, spooled coil or spool</t>
  </si>
  <si>
    <t>5d6e7f8a-9b0c-1d2e-3f4a-5b6c7d8e9f0a</t>
  </si>
  <si>
    <t>Stahl- und Walzwerk Marienhütte G.m.b.H.</t>
  </si>
  <si>
    <t>Graz</t>
  </si>
  <si>
    <t>Betonstahl</t>
  </si>
  <si>
    <t>Austria</t>
  </si>
  <si>
    <t>Western Europe</t>
  </si>
  <si>
    <t>dc3c370f-e92a-48fe-8ccc-79e70272d047</t>
  </si>
  <si>
    <t>Voestalpine Wire Austria GmbH</t>
  </si>
  <si>
    <t>Donawitz</t>
  </si>
  <si>
    <t>Prestressing Wire and Strand</t>
  </si>
  <si>
    <t>b7e2a5f9-3d4c-4e6b-8f9a-1b2c3d4e5f6a</t>
  </si>
  <si>
    <t>Surface treated wire rod</t>
  </si>
  <si>
    <t>92b4d23c-16ea-4d9a-bf6d-80d8f7cd5e4a</t>
  </si>
  <si>
    <t>Annealed wire rod</t>
  </si>
  <si>
    <t>7e6f8a9b-2c3d-4f5a-8b6d-0e1f2a3b4c5d</t>
  </si>
  <si>
    <t>Rolled wire rod</t>
  </si>
  <si>
    <t>1c088f33-6bf9-4641-b524-77ff23a1a584</t>
  </si>
  <si>
    <t>voestalpine Grobblech GmbH</t>
  </si>
  <si>
    <t>Linz</t>
  </si>
  <si>
    <t>Grobblech</t>
  </si>
  <si>
    <t>1f2e4cba-39a4-4b45-8393-56284b7fdb9e</t>
  </si>
  <si>
    <t>voestalpine Stahl GmbH</t>
  </si>
  <si>
    <t>Hot­rolled steel strip</t>
  </si>
  <si>
    <t>1fea97f9-ce84-4456-a8d1-439405f0fc20</t>
  </si>
  <si>
    <t>Feuerverzinktes Stahlband</t>
  </si>
  <si>
    <t>2b20b6b5-1641-439d-8163-46cb5d1c697e</t>
  </si>
  <si>
    <t>Cold­rolled steel strip</t>
  </si>
  <si>
    <t>3a4d5b6e-7f8a-9c0d-1b2e-3f4a5c6d7e8f</t>
  </si>
  <si>
    <t>RIVA Thy Marcinelle S.A</t>
  </si>
  <si>
    <t>Charleroi</t>
  </si>
  <si>
    <t>Belgium</t>
  </si>
  <si>
    <t>a83f7894-b4e6-49c1-9a24-29e6b6d9e34f</t>
  </si>
  <si>
    <t>RIVA ACIER SAS</t>
  </si>
  <si>
    <t>Gargenville</t>
  </si>
  <si>
    <t>Treillis soudés</t>
  </si>
  <si>
    <t>France</t>
  </si>
  <si>
    <t>e3d5c7b2-1a4b-9f8a-2c6d-3e4f5a6b7d8e</t>
  </si>
  <si>
    <t>ALPA Acierie et Laminoirs de Paris</t>
  </si>
  <si>
    <t>4a213dd2-6651-4125-b808-2a7ff2a69a96</t>
  </si>
  <si>
    <t>Bonnieres Sur Seine, Gargenville</t>
  </si>
  <si>
    <t>Hot Rolled concrete reinforcing bars</t>
  </si>
  <si>
    <t>5a206860-cebc-4178-935a-5bc746627bee</t>
  </si>
  <si>
    <t>Thith Saint Léger</t>
  </si>
  <si>
    <t>Hot rolled structural profiles and merchant bars</t>
  </si>
  <si>
    <t>Mix (structural)</t>
  </si>
  <si>
    <t>Duisburg</t>
  </si>
  <si>
    <t>Germany</t>
  </si>
  <si>
    <t>a019c5d1-f6b5-47da-b842-ef094cba850d</t>
  </si>
  <si>
    <t>Lech-Stahlwerke GmbH</t>
  </si>
  <si>
    <t>Meitingen</t>
  </si>
  <si>
    <t>Betonstahl in Stäben</t>
  </si>
  <si>
    <t>3a5b7c8d-9e0f-1a2b-3c4d-5e6f7a8b9c0d</t>
  </si>
  <si>
    <t>Badische Stahlwerke GmbH</t>
  </si>
  <si>
    <t>Kehl</t>
  </si>
  <si>
    <t>Betonstahlmatten und Gitterträger</t>
  </si>
  <si>
    <t>8a9b0c1d-2e3f-4a5b-6c7d-8e9f0a1b2c3d</t>
  </si>
  <si>
    <t>Betonstahl in Ringen und Betonstabstahl</t>
  </si>
  <si>
    <t>3724f030-adca-4062-afd3-e06d74aaf2b0</t>
  </si>
  <si>
    <t>Salzgitter AG</t>
  </si>
  <si>
    <t>Salzgitter</t>
  </si>
  <si>
    <t>85c1d492-96b2-4661-b65a-be5d1cac22e7</t>
  </si>
  <si>
    <t>Mannesmann Line Pipe GmbH</t>
  </si>
  <si>
    <t>Cold- and hot-finished hollow sections</t>
  </si>
  <si>
    <t>d5a9b947-d7da-48e8-9c53-b0fdfdf54c88</t>
  </si>
  <si>
    <t>Peiner Träger GmbH</t>
  </si>
  <si>
    <t>Peine</t>
  </si>
  <si>
    <t>Beams and Sections</t>
  </si>
  <si>
    <t>fe8413e0-726b-4384-bc0a-0885f8815630</t>
  </si>
  <si>
    <t>Stahlwerk Thüringen GmbH</t>
  </si>
  <si>
    <t>Unterwellenborn</t>
  </si>
  <si>
    <t>Structural Steel Sections</t>
  </si>
  <si>
    <t>4e3c7d2e-1b42-4cf3-a6d6-97b1968b7c63</t>
  </si>
  <si>
    <t>ThyssenKrupp</t>
  </si>
  <si>
    <t>Tin coated steel</t>
  </si>
  <si>
    <t>07fae67d-2f3d-40af-95e7-db1cec3e9185</t>
  </si>
  <si>
    <t>Salzgitter Flachstahl GmbH</t>
  </si>
  <si>
    <t>Ungebeiztes Warmbreitband</t>
  </si>
  <si>
    <t>f377a085-a3f7-4e58-9c98-ae4061ca316b</t>
  </si>
  <si>
    <t>Organic coil-coated strips and/or sheets</t>
  </si>
  <si>
    <t>4ecbc7f7-e181-47f6-901e-e3e82c7da2b9</t>
  </si>
  <si>
    <t>Van Merksteijn International B.V.</t>
  </si>
  <si>
    <t>Eemshaven, Almelo</t>
  </si>
  <si>
    <t>Reinforcing welded fabric, coils and steel bars</t>
  </si>
  <si>
    <t>Netherlands (Kingdom of the)</t>
  </si>
  <si>
    <t>58200cb8-0927-4ee6-8079-2dbc34538308</t>
  </si>
  <si>
    <t>Ijmuiden</t>
  </si>
  <si>
    <t>Organic Coated Steel from Ijmuiden</t>
  </si>
  <si>
    <t>5d4a3f7e-9b0c-2d8e-1a6b-7f5c6e9a4b3d</t>
  </si>
  <si>
    <t>STAHL GERLAFINGEN AG</t>
  </si>
  <si>
    <t>Gerlafingen</t>
  </si>
  <si>
    <t>Switzerland</t>
  </si>
  <si>
    <t>20c6e3a7-04e4-418f-9319-3178886be759</t>
  </si>
  <si>
    <t>Voestalpine Wire Germany GmbH</t>
  </si>
  <si>
    <t>Drawn wire</t>
  </si>
  <si>
    <t>00e0c369-3a41-400b-abd8-ff69428408a6</t>
  </si>
  <si>
    <t>bauforumstahl e.V.</t>
  </si>
  <si>
    <t>Dillingen, Dunkirk</t>
  </si>
  <si>
    <t>Structural Steel: Heavy Plates</t>
  </si>
  <si>
    <t>35055c41-b85e-49eb-bca0-e0d9f99b94e4</t>
  </si>
  <si>
    <t xml:space="preserve"> 16/12/2027</t>
  </si>
  <si>
    <t>Thames Reinforcements Ltd</t>
  </si>
  <si>
    <t>Cut &amp; Bent Rebar</t>
  </si>
  <si>
    <t>4b27c6f8-51a1-4a34-bd19-39a40bc92221</t>
  </si>
  <si>
    <t xml:space="preserve">Ferriera Valsider Spa </t>
  </si>
  <si>
    <t>c933eb92-3738-4dbd-a005-0ef4fd6af7a7</t>
  </si>
  <si>
    <t>Port Talbot, Ijmuiden</t>
  </si>
  <si>
    <t>Structural hollow section</t>
  </si>
  <si>
    <t>ed1980c4-e9af-424e-8803-08dbc3e797a5</t>
  </si>
  <si>
    <t>Stalia AB</t>
  </si>
  <si>
    <t>Steel structural hollow section cold-formed</t>
  </si>
  <si>
    <t>a1ede7ee-f55c-4288-8cd8-053f8929734b</t>
  </si>
  <si>
    <t>Differdange, Esch-Belval, Bergara, Olaberria</t>
  </si>
  <si>
    <t>Structural steel sections and merchant bars</t>
  </si>
  <si>
    <t>a736fe62-570e-45a4-84c7-e0f51052a7fc</t>
  </si>
  <si>
    <t>08063981-53d7-40be-8860-08dbc3e797a5</t>
  </si>
  <si>
    <t>Steel beams, painted and non-painted</t>
  </si>
  <si>
    <t>74a039ad-c26e-45c8-9dd9-994b57fb0c3b</t>
  </si>
  <si>
    <t>Colorcoat pre-finished steel coil</t>
  </si>
  <si>
    <t>19940d79-f712-4c52-9342-b75672910139</t>
  </si>
  <si>
    <t>Dunkerque, Ostrava</t>
  </si>
  <si>
    <t>Cold formed steel sheet piles</t>
  </si>
  <si>
    <t>Sheet Profiles &amp; Piles</t>
  </si>
  <si>
    <t>463c6bc9-efc9-4f89-984d-e2424889e901</t>
  </si>
  <si>
    <t>Port Talbot, IJmuiden</t>
  </si>
  <si>
    <t>Galvanised steel structural deep deck</t>
  </si>
  <si>
    <t>7148c2a8-2311-4b23-a3fc-98b8f74a3b5c</t>
  </si>
  <si>
    <t>Profiles</t>
  </si>
  <si>
    <t>38b3f7f5-dc2d-4c2f-8edb-008ace0028a2</t>
  </si>
  <si>
    <t>Skien, IJmuiden</t>
  </si>
  <si>
    <t>Perforated steel structural deep deck</t>
  </si>
  <si>
    <t>9eb32212-a447-45c1-9b93-25b6383cf3c9</t>
  </si>
  <si>
    <t>Steel structural deep deck</t>
  </si>
  <si>
    <t>5c59a596-e3bc-41fa-a822-f25ea98918d4</t>
  </si>
  <si>
    <t>Port Kembla</t>
  </si>
  <si>
    <t>Welded Beams and Columns</t>
  </si>
  <si>
    <t>Australia</t>
  </si>
  <si>
    <t>Australia and New Zealand</t>
  </si>
  <si>
    <t>Oceania</t>
  </si>
  <si>
    <t>0dc62db7-4ebb-420d-b5c3-a841740f3064</t>
  </si>
  <si>
    <t>d8b0c662-d815-4495-8e49-55d52a47e7f3</t>
  </si>
  <si>
    <t>Liberty Primary Steel</t>
  </si>
  <si>
    <t>Whyalla</t>
  </si>
  <si>
    <t>Hot Rolled Structural and Rail</t>
  </si>
  <si>
    <t>3f80a2f6-c129-4bfa-8fd6-d2f447c1e0b4</t>
  </si>
  <si>
    <t>Hot Rolled Coil</t>
  </si>
  <si>
    <t>4f4e0d5d-1fc5-4e55-8cde-1a8e8e7f3f18</t>
  </si>
  <si>
    <t>COLORBOND prepainted steel product</t>
  </si>
  <si>
    <t>4a8e9c7d-1b3f-2e4a-5b6c-7d8f0a1b9c2d</t>
  </si>
  <si>
    <t>Pacific Steel</t>
  </si>
  <si>
    <t>Glenbrook</t>
  </si>
  <si>
    <t>Reinforcing Bar, Coil and Wire</t>
  </si>
  <si>
    <t>New Zealand</t>
  </si>
  <si>
    <t>d64dc415-a9ca-4109-8385-08dbb657dbae</t>
  </si>
  <si>
    <t>Neuhofen, Geel, Contrisson, Diémoz, Haironville, La Magdeleine, Montataire, Nérac, Thouaré, Reichshof, Swietochlowice, Cartaxo, Pantelimon, Senica, Berrioplano, Cervera, Karlstad</t>
  </si>
  <si>
    <t>Deck profiles</t>
  </si>
  <si>
    <t>d1777378-7cc5-4aeb-eaec-08db673344ea</t>
  </si>
  <si>
    <t>DECKFORM steel</t>
  </si>
  <si>
    <t>Low Glare DECKFORM Steel</t>
  </si>
  <si>
    <t>c07adfef-19e6-41ac-ab2f-08db4497f421</t>
  </si>
  <si>
    <t>Acesco</t>
  </si>
  <si>
    <t>Malambo</t>
  </si>
  <si>
    <t>Metaldeck</t>
  </si>
  <si>
    <t>Colombia</t>
  </si>
  <si>
    <t>0e4995ad-9d1f-4fcf-b51f-f8807fb6ecf4</t>
  </si>
  <si>
    <t>Roof Deck</t>
  </si>
  <si>
    <t>a0271daa-eb80-4f93-9b0d-ba7c5cdc425d</t>
  </si>
  <si>
    <t>00608ca4-aba8-40e2-a592-01b38f1995ef</t>
  </si>
  <si>
    <t>Verco Decking, INC.</t>
  </si>
  <si>
    <t>Phoenix</t>
  </si>
  <si>
    <t>Steel roof and floor deck</t>
  </si>
  <si>
    <t>Fontana</t>
  </si>
  <si>
    <t>Antioch</t>
  </si>
  <si>
    <t>56aec833-8f53-4c6d-8dc2-97707975f604</t>
  </si>
  <si>
    <t>Chemung, Florence, Fort Payne, Grapeland. Norfolk, Saint Joe</t>
  </si>
  <si>
    <t>219ff53f-5bf3-4d0b-91ab-463ed6c95579</t>
  </si>
  <si>
    <t>Steel structural floor deck</t>
  </si>
  <si>
    <t>b42f9ca9-f7fc-406a-8117-759899549274</t>
  </si>
  <si>
    <t>Steel structural roof deck</t>
  </si>
  <si>
    <t>b0776933-96e7-4dd3-8fc8-e7b147be76f6</t>
  </si>
  <si>
    <t>ebcb0a82-4786-4ae1-b27f-05f307ee1fa2</t>
  </si>
  <si>
    <t>Ijsselstein, IJmuiden</t>
  </si>
  <si>
    <t>Structural deep deck</t>
  </si>
  <si>
    <t>eb803e37-a4ce-48b0-b0cd-4325fdd435d6</t>
  </si>
  <si>
    <t>Roof deck with Colorcoat</t>
  </si>
  <si>
    <t>7f585214-565d-4f1c-50e1-08dbdfa90a02</t>
  </si>
  <si>
    <t>Belval, Differdange</t>
  </si>
  <si>
    <t>Steel Sheet Piles</t>
  </si>
  <si>
    <t>Luxembourg</t>
  </si>
  <si>
    <t>fe5dc170-7d29-411e-0ea0-08dccb131b31</t>
  </si>
  <si>
    <t>Hebei Jinxi</t>
  </si>
  <si>
    <t>Hebei</t>
  </si>
  <si>
    <t>Steel sheet-pile</t>
  </si>
  <si>
    <t>b3bd4328-da18-497c-9721-3a67899f6ba6</t>
  </si>
  <si>
    <t>Kashima, Kansai, Kyushu</t>
  </si>
  <si>
    <t>Sheet Piles</t>
  </si>
  <si>
    <t>e8069b4b-3a53-4153-a2d8-bd5658c0d2f1</t>
  </si>
  <si>
    <t>ad7bed9b-0204-46c7-bb61-74af41894d29</t>
  </si>
  <si>
    <t>7ccb44bf-a4df-4de2-3e2d-08dc5384dbad</t>
  </si>
  <si>
    <t>Dąbrowa Górnicza</t>
  </si>
  <si>
    <t>20d2bc85-73e3-420d-a2a0-210c6d6838a4</t>
  </si>
  <si>
    <t>2028-02-19</t>
  </si>
  <si>
    <t>Tosyalı Algeria</t>
  </si>
  <si>
    <t>Bethioua, Oran</t>
  </si>
  <si>
    <t>Polyurethane Coated Spiral Welded Steel Pipes</t>
  </si>
  <si>
    <t>PU coated spiral welded pipes</t>
  </si>
  <si>
    <t>Algeria</t>
  </si>
  <si>
    <t>56c2b72c-9df4-476a-52c8-08dbdfa90a02</t>
  </si>
  <si>
    <t>2028-07-23</t>
  </si>
  <si>
    <t>Feralpi Siderurgica SpA</t>
  </si>
  <si>
    <t>Lonato del Garda (BS)</t>
  </si>
  <si>
    <t>Electrowelded meshes</t>
  </si>
  <si>
    <t>72b81945-d2cf-424b-b7dd-08dca749c5b7</t>
  </si>
  <si>
    <t>2029-07-15</t>
  </si>
  <si>
    <t>ROM Group Ltd</t>
  </si>
  <si>
    <t>Witham; Sheffield; Crumlin; Brierley; Lichfield; Whitburn; Craigavon</t>
  </si>
  <si>
    <t>Fabricated steel reinforcement products (steel reinforcement mesh)</t>
  </si>
  <si>
    <t>Fabricated steel reinforcement mesh</t>
  </si>
  <si>
    <t>4a4f6b99-f3b5-432a-b05a-87c9459e50de</t>
  </si>
  <si>
    <t>North America</t>
  </si>
  <si>
    <t>Roll Formed Steel Panels</t>
  </si>
  <si>
    <t>Roll formed panels</t>
  </si>
  <si>
    <t>86bce4f5-9940-4824-38c6-08dca7472079</t>
  </si>
  <si>
    <t>BRC Ltd</t>
  </si>
  <si>
    <t>Newhouse; Newport; Romsey; Mansfield; Barnsley</t>
  </si>
  <si>
    <t>aa954b2b-1f1b-4375-eb07-08db673344ea</t>
  </si>
  <si>
    <t>2028-03-31</t>
  </si>
  <si>
    <t>Gerdau Aços Longos S.A. (Cosigua)</t>
  </si>
  <si>
    <t>Cosigua, Rio de Janeiro</t>
  </si>
  <si>
    <t>Gerdau Column Mesh (CSG, Rio de Janeiro)</t>
  </si>
  <si>
    <t>Column meshes</t>
  </si>
  <si>
    <t>e55c51aa-d4c0-4e88-80b8-08dc5924e600</t>
  </si>
  <si>
    <t>2029-04-09</t>
  </si>
  <si>
    <t>Gallega de Mallas, S.L.</t>
  </si>
  <si>
    <t>Carballo (A Coruña), ES</t>
  </si>
  <si>
    <t>Reinforcing Steel electro-welded mesh</t>
  </si>
  <si>
    <t>Electro-welded meshes</t>
  </si>
  <si>
    <t>48dadefe-468c-49e1-504a-08dd1e988e32</t>
  </si>
  <si>
    <t>2029-12-16</t>
  </si>
  <si>
    <t>Jindal Steel &amp; Power</t>
  </si>
  <si>
    <t>Angul, Odisha</t>
  </si>
  <si>
    <t>TMT Rebar (100% Recycled Scrap)</t>
  </si>
  <si>
    <t>cd1038dc-2de1-4f4f-d174-08dd70280b89</t>
  </si>
  <si>
    <t>2029-01-12</t>
  </si>
  <si>
    <t>Dongkuk Steel Mill Co., Ltd.</t>
  </si>
  <si>
    <t>Pohang (195 Cheolgangsandan-ro, Nam-gu, Pohang-si, Gyeongsangbuk-do)</t>
  </si>
  <si>
    <t>Coil rebar</t>
  </si>
  <si>
    <t>935eeb0c-d3b1-4dc0-38c5-08dca7472079</t>
  </si>
  <si>
    <t>BRC Ltd.</t>
  </si>
  <si>
    <t>Multiple UK sites</t>
  </si>
  <si>
    <t>Fabricated steel reinforcement (cut and bent rebar)</t>
  </si>
  <si>
    <t>Cut &amp; bent rebar</t>
  </si>
  <si>
    <t>38c4de9f-3ecc-4e46-fac9-08de0ac8f6f3</t>
  </si>
  <si>
    <t>2030-06-01</t>
  </si>
  <si>
    <t>Hyundai Steel</t>
  </si>
  <si>
    <t>Dangjin, Incheon, Pohang</t>
  </si>
  <si>
    <t>Reinforcing bars</t>
  </si>
  <si>
    <t>2Fb14811fa-c9ad-4073-9d8f-68ad1fcd4d1d</t>
  </si>
  <si>
    <t>2027-03-01</t>
  </si>
  <si>
    <t>Baustahlgewebe GmbH</t>
  </si>
  <si>
    <t>Kehl + multiple processing sites</t>
  </si>
  <si>
    <t>Rebar / Wire rod</t>
  </si>
  <si>
    <t>2d73-4019-90e4-08db7203e99c</t>
  </si>
  <si>
    <t>2028-03-28</t>
  </si>
  <si>
    <t>Nervacero (CELSA Group)</t>
  </si>
  <si>
    <t>Valle de Trapaga, Spain</t>
  </si>
  <si>
    <t>Reinforcing bars and coils (100% renewable electricity)</t>
  </si>
  <si>
    <t>5f2d-4580-9e7d-ba78d8955b87</t>
  </si>
  <si>
    <t>2030-06-24</t>
  </si>
  <si>
    <t>Graz, Austria</t>
  </si>
  <si>
    <t>Betonstähle</t>
  </si>
  <si>
    <t>12e693ed-7e5a-4545-e5c8-08de58f99e15</t>
  </si>
  <si>
    <t>2028-12-13</t>
  </si>
  <si>
    <t>SERFAS Ltd</t>
  </si>
  <si>
    <t>Kaunas, Lithuania</t>
  </si>
  <si>
    <t>Steel rebars (renewable energy)</t>
  </si>
  <si>
    <t>Lithuania</t>
  </si>
  <si>
    <t>21968505-28fb-4f39-8a93-23eef764d0f4</t>
  </si>
  <si>
    <t>2028-04-27</t>
  </si>
  <si>
    <t>GERDAU ACOS LONGOS S.A.</t>
  </si>
  <si>
    <t>Ouro Branco (MG)</t>
  </si>
  <si>
    <t>Gerdau Steel Plates</t>
  </si>
  <si>
    <t>Steel plates</t>
  </si>
  <si>
    <t>0d89985d-dcab-43df-a570-cc7e5b06e8dd</t>
  </si>
  <si>
    <t>NERVACERO, S.A. (CELSA Group™)</t>
  </si>
  <si>
    <t>Valle de Trapaga (Vizcaya)</t>
  </si>
  <si>
    <t>0f889a57-ad45-4900-8a08-2da770690640</t>
  </si>
  <si>
    <t>Aceros AZA S.A.</t>
  </si>
  <si>
    <t>Colina and Renca (Metropolitan Region)</t>
  </si>
  <si>
    <t>Reinforcing steel bar</t>
  </si>
  <si>
    <t>1bf5a2a6-fe4f-4566-85a4-21853078ae16</t>
  </si>
  <si>
    <t xml:space="preserve">ArcelorMittal Europe </t>
  </si>
  <si>
    <t>Bissen &amp; Bettembourg</t>
  </si>
  <si>
    <t>Hot-Dip Coated Steel Wire EAF-Base</t>
  </si>
  <si>
    <t>Hot-Dip Coated Steel Wire</t>
  </si>
  <si>
    <t>01aa67ad-7831-4b0a-8a37-5c4205701ba2</t>
  </si>
  <si>
    <t>CELSA Barcelona</t>
  </si>
  <si>
    <t>Castellbisbal, Barcelona</t>
  </si>
  <si>
    <t>Steel beams and steel merchant bars</t>
  </si>
  <si>
    <t>1acc6e41-ac87-466b-be09-177bc2bf7022</t>
  </si>
  <si>
    <t>CELSA Huta Ostrowiec</t>
  </si>
  <si>
    <t>Jana Samsonowicza 2, Ostrowiec Świętokrzyski</t>
  </si>
  <si>
    <t>Steel beams and steel merchant bars (100% renewable electricity)</t>
  </si>
  <si>
    <t>Central Europe</t>
  </si>
  <si>
    <t>2bc403f0-e879-464d-a648-b786b888b997</t>
  </si>
  <si>
    <t>Av. Getúlio Vargas, 3666, Recife, Pernambuco</t>
  </si>
  <si>
    <t>Reinforcing Steel Bar Gerdau GG 50</t>
  </si>
  <si>
    <t>3bfa5b83-0f21-4975-b591-c223415bae23</t>
  </si>
  <si>
    <t>bauforumstahl e.V. &amp; Institute for Hot-Dip Galvanizing GmbH</t>
  </si>
  <si>
    <t>Europe (multiple production sites, see EPD)</t>
  </si>
  <si>
    <t>Hot-dip galvanized structural steels: steel sections and bars</t>
  </si>
  <si>
    <t>Hot-dip galvanized structural steels</t>
  </si>
  <si>
    <t>3dc4f166-dcfc-4576-86c7-0a364a57f4c4</t>
  </si>
  <si>
    <t>Nemrut Caddesi No.2, Horozgedigi Mahallesi, Aliaga, Izmir</t>
  </si>
  <si>
    <t>Non-alloy Structural Steel</t>
  </si>
  <si>
    <t>04db0e1c-7541-4b08-9508-3e70e587aa04</t>
  </si>
  <si>
    <t>Borçelik Çelik Sanayii Ticaret A.Ş.</t>
  </si>
  <si>
    <t>Gemlik / Bursa, Türkiye</t>
  </si>
  <si>
    <t>Hot Dip Galvanized Flat Steel - EAF Based</t>
  </si>
  <si>
    <t>Hot Dip Galvanized Flat Steel</t>
  </si>
  <si>
    <t>5df01b52-cb6b-4767-af19-bd356a0c41d2</t>
  </si>
  <si>
    <t>Ton Dong A Corporation</t>
  </si>
  <si>
    <t xml:space="preserve"> Vietnam</t>
  </si>
  <si>
    <t>Hot-Dipped 55% Aluminium-Zinc Alloy Coated Steel Coil (GL)</t>
  </si>
  <si>
    <t>Galvalume steel coil</t>
  </si>
  <si>
    <t>Vietnam</t>
  </si>
  <si>
    <t>Southeast Asia</t>
  </si>
  <si>
    <t>5f63b38e-168e-4937-af95-31f7c7cc8c2e</t>
  </si>
  <si>
    <t>Linz (Austria)</t>
  </si>
  <si>
    <t>Electrolytically galvanized steel strip</t>
  </si>
  <si>
    <t>5fc4ebef-a935-4e4b-8d62-1d20e6776728</t>
  </si>
  <si>
    <t>XCarb recycled and renewably produced steel Heavy Plates</t>
  </si>
  <si>
    <t>Heavy Plates</t>
  </si>
  <si>
    <t>6b2f3dce-25fe-47a4-8f91-e8c5c95e04b3</t>
  </si>
  <si>
    <t>Lecco (IT)</t>
  </si>
  <si>
    <t>6d2039a0-bec8-4e95-bc4c-c23e5854e586</t>
  </si>
  <si>
    <t>Belval &amp; Differdange (LU)</t>
  </si>
  <si>
    <t>EcoSheetPile™ Plus – Steel Sheet Piles</t>
  </si>
  <si>
    <t>Steel sheet piles</t>
  </si>
  <si>
    <t>6e3d74b1-431a-4751-a5bc-b7958d894883</t>
  </si>
  <si>
    <t>Gemlik / Bursa (TR)</t>
  </si>
  <si>
    <t>Hot Dip Galvanized Flat Steel (HDG)</t>
  </si>
  <si>
    <t>Galvanized flat steel</t>
  </si>
  <si>
    <t>8ba6c531-a220-4c52-801f-b9bbb0445173</t>
  </si>
  <si>
    <t>Hot Dip Galvanized Flat Steel (HDG 2)</t>
  </si>
  <si>
    <t>49dfd96d-8c4c-4b5d-9bfc-267b84dab1eb</t>
  </si>
  <si>
    <t>Hot-Dipped Zinc Coated Steel Coil (GI)</t>
  </si>
  <si>
    <t>65cc8233-cebe-4ab4-98dd-6494e8f8cd3f</t>
  </si>
  <si>
    <t>Reinforcing Steel in Bars and in Coils</t>
  </si>
  <si>
    <t>Rebar (bars and coils)</t>
  </si>
  <si>
    <t>96bf9a43-32e4-4b00-8764-6ef5cd3097b7</t>
  </si>
  <si>
    <t>Ilsenburg; Mülheim an der Ruhr</t>
  </si>
  <si>
    <t>Grobblech aus schrottbasiertem Elektrostahl</t>
  </si>
  <si>
    <t>Heavy plates</t>
  </si>
  <si>
    <t>00366bbc-b1ec-42c9-9189-578739074b63</t>
  </si>
  <si>
    <t>Osmaniye; Dilovası</t>
  </si>
  <si>
    <t>Hot Dip Galvanised ERW Steel Pipes</t>
  </si>
  <si>
    <t>ERW steel pipe</t>
  </si>
  <si>
    <t>522f7124-3f61-4277-a7e6-399546f68806</t>
  </si>
  <si>
    <t>Steel Plates</t>
  </si>
  <si>
    <t>560c618f-7484-4700-89d1-7a6a33a19214</t>
  </si>
  <si>
    <t>Dillingen; Dunkirk</t>
  </si>
  <si>
    <t>572fb024-c88b-472d-b076-4f98f1776a46</t>
  </si>
  <si>
    <t>Ternium México</t>
  </si>
  <si>
    <t>Guerrero; Churubusco; Pesquería</t>
  </si>
  <si>
    <t>Hot Rolled Steel (A36 &amp; A50)</t>
  </si>
  <si>
    <t>Hot rolled steel</t>
  </si>
  <si>
    <t>Latin America</t>
  </si>
  <si>
    <t>637ffe61-44e5-41be-9f0f-311c6e9389ea</t>
  </si>
  <si>
    <t>Ferriere Nord S.p.A.</t>
  </si>
  <si>
    <t>Osoppo (UD)</t>
  </si>
  <si>
    <t>Hot rolled steel bars and coils (tondo in barre / rotoli)</t>
  </si>
  <si>
    <t>836a8f5f-48af-4e42-852a-8647263d2ee9</t>
  </si>
  <si>
    <t>Kehl; Hattersheim; Dinkelscherben; Lübbecke; Mülheim; Glaubitz</t>
  </si>
  <si>
    <t>Concrete reinforcing steel bars and coils</t>
  </si>
  <si>
    <t>988c8e69-779e-458f-941c-509b4b039f9c</t>
  </si>
  <si>
    <t>Hot rolled wire rod (vergella)</t>
  </si>
  <si>
    <t>0d11a78b-2ab6-4366-a3f0-d9788365627f</t>
  </si>
  <si>
    <t>Sestao (ES)</t>
  </si>
  <si>
    <t xml:space="preserve"> Cold Rolled Coils</t>
  </si>
  <si>
    <t>Cold Rolled Coils</t>
  </si>
  <si>
    <t>0f902452-a9db-44e2-8051-2b259243ea1f</t>
  </si>
  <si>
    <t xml:space="preserve">Tata Steel </t>
  </si>
  <si>
    <t>Jamshedpur (IN)</t>
  </si>
  <si>
    <t>2d268f85-99b2-4af3-957f-14acb94ede84</t>
  </si>
  <si>
    <t>Hilti AG</t>
  </si>
  <si>
    <t>Schaan (LI)</t>
  </si>
  <si>
    <t>HIT-Z</t>
  </si>
  <si>
    <t>Anchor rod</t>
  </si>
  <si>
    <t>Liechtenstein</t>
  </si>
  <si>
    <t>2F2a820c34-27c5-41b0-b88b-c2a9e8ba5069</t>
  </si>
  <si>
    <t>voestalpine Böhler Welding Germany GmbH</t>
  </si>
  <si>
    <t>Hamm (DE)</t>
  </si>
  <si>
    <t>Solid welding wire</t>
  </si>
  <si>
    <t>Welding consumables</t>
  </si>
  <si>
    <t>2F4b5ef05d-c65b-4777-9d10-d2d0ecc1e7c9</t>
  </si>
  <si>
    <t>Hüttenwerke Krupp Mannesmann GmbH</t>
  </si>
  <si>
    <t>Duisburg (DE)</t>
  </si>
  <si>
    <t>BOFS - Basic Oxygen Furnace Slag</t>
  </si>
  <si>
    <t>Steelmaking slag</t>
  </si>
  <si>
    <t>2F5d8ae2f8-8b18-4913-a65f-e82d78</t>
  </si>
  <si>
    <t>BSTG Drahtwaren Produktions- und Handels GmbH</t>
  </si>
  <si>
    <t>Graz-Raaba (AT)</t>
  </si>
  <si>
    <t>Bewehrungsmatten</t>
  </si>
  <si>
    <t>Reinforcement meshes</t>
  </si>
  <si>
    <t>2F21033041-9e77-4664-bfd4-55280c793ebf</t>
  </si>
  <si>
    <t>SIA BELMAST</t>
  </si>
  <si>
    <t>Daugavpils (LV)</t>
  </si>
  <si>
    <t>Welded and surface treated steel structures</t>
  </si>
  <si>
    <t>Steel structures</t>
  </si>
  <si>
    <t>Latvia</t>
  </si>
  <si>
    <t>2Fa74d29ca-755a-48e2-88c2-e791760dfc18</t>
  </si>
  <si>
    <t>RIVA ACIER S.A.S.</t>
  </si>
  <si>
    <t>SAM Montereau &amp; SAM Neuves-Maisons (FR)</t>
  </si>
  <si>
    <t>Wire Rods</t>
  </si>
  <si>
    <t>Wire rods</t>
  </si>
  <si>
    <t>2Fc937002d-c6f9-4a6d-b92d-5ad217b7b568</t>
  </si>
  <si>
    <t>RIVA Thy Marcinelle S.A.</t>
  </si>
  <si>
    <t xml:space="preserve">Charleroi </t>
  </si>
  <si>
    <t>4abecdef-102d-44e9-aa5d-34faefa52e17</t>
  </si>
  <si>
    <t>Lexy ; Rettel</t>
  </si>
  <si>
    <t>XCarb steel hollow sections</t>
  </si>
  <si>
    <t>6b0ef84a-0c2d-407f-bbbf-fbb8aa0d8913</t>
  </si>
  <si>
    <t>Vergella</t>
  </si>
  <si>
    <t>5aa94370-fd4f-4077-aba2-1d3320955af3</t>
  </si>
  <si>
    <t>Eastern Steel Sdn. Bhd.</t>
  </si>
  <si>
    <t>Kemaman (MY)</t>
  </si>
  <si>
    <t>Billets and Slabs</t>
  </si>
  <si>
    <t>Billets and slabs</t>
  </si>
  <si>
    <t>Malaysia</t>
  </si>
  <si>
    <t>South-Eastern Asia</t>
  </si>
  <si>
    <t xml:space="preserve"> </t>
  </si>
  <si>
    <t>7aa3171a-adf5-40f7-a396-8da2bed1f335</t>
  </si>
  <si>
    <t>EcoSheetPile Plus</t>
  </si>
  <si>
    <t>7cdd80aa-84fb-4de0-9b95-08dd3920af2e</t>
  </si>
  <si>
    <t>ESF Elbe-Stahlwerke Feralpi GmbH</t>
  </si>
  <si>
    <t>Riesa (DE)</t>
  </si>
  <si>
    <t>Hot rolled wire rod</t>
  </si>
  <si>
    <t>7fa02f5c-50f9-44df-392a-08dcf71bd4a9</t>
  </si>
  <si>
    <t>POSCO CO. LTD</t>
  </si>
  <si>
    <t>Pohang (KR)</t>
  </si>
  <si>
    <t>7fad982e-fa60-419b-89eb-3fe694777fc7</t>
  </si>
  <si>
    <t>Peine (DE)</t>
  </si>
  <si>
    <t>Structural steel beams and sections</t>
  </si>
  <si>
    <t>Beams and sections</t>
  </si>
  <si>
    <t>08df9458-f313-4fd1-153d-08de9a92d652</t>
  </si>
  <si>
    <t>DIACO SA</t>
  </si>
  <si>
    <t>Muña Plant (CO)</t>
  </si>
  <si>
    <t>Steel products (wire rod deformed wire welded wire)</t>
  </si>
  <si>
    <t>Wire rod; Deformed wire; Deformed welded wire</t>
  </si>
  <si>
    <t>17a49ee3-72e0-43e0-74c9-08dba3f6d3f1</t>
  </si>
  <si>
    <t>TA 2000 SA DE CV</t>
  </si>
  <si>
    <t>Orizaba (MX)</t>
  </si>
  <si>
    <t>Steel wire rod</t>
  </si>
  <si>
    <t>68b1c371-a9cd-412b-15b1-08dd92bf1099</t>
  </si>
  <si>
    <t>Kocaer Celik Sanayi ve Ticaret AS</t>
  </si>
  <si>
    <t>Izmir (TR)</t>
  </si>
  <si>
    <t>Mining and tunneling steel profiles</t>
  </si>
  <si>
    <t>Mining and Tunneling Steel Profiles</t>
  </si>
  <si>
    <t>69c2a649-ecef-44ed-9bac-9e413f5eadde</t>
  </si>
  <si>
    <t>EcoSheetPile Steel Sheet Piles</t>
  </si>
  <si>
    <t>75c345e2-d0b8-4186-90d3-08db7203e99c</t>
  </si>
  <si>
    <t>CELSA France</t>
  </si>
  <si>
    <t>Boucau (FR)</t>
  </si>
  <si>
    <t>92deb68e-de07-4c6e-35b3-08dcece222bb</t>
  </si>
  <si>
    <t>Borcelik Celik Sanayii Ticaret AS</t>
  </si>
  <si>
    <t>Cold Rolled Flat Steel</t>
  </si>
  <si>
    <t>0178e345-ad0d-4818-8a63-951119e81b33</t>
  </si>
  <si>
    <t>Differdange &amp; Esch-Belval (LU)</t>
  </si>
  <si>
    <t>414cb7f8-e2f1-4a9f-853c-ef3d4d83e0d3</t>
  </si>
  <si>
    <t xml:space="preserve"> Peine (DE); Unterwellenborn (DE)</t>
  </si>
  <si>
    <t>Structural Steel Sections and Merchant Bars</t>
  </si>
  <si>
    <t>501b734f-2287-4ebf-a865-d16c37a97daf</t>
  </si>
  <si>
    <t>Jorf (MA); Nador (MA)</t>
  </si>
  <si>
    <t>Reinforcing Steel Bars and Coils</t>
  </si>
  <si>
    <t>0513d45c-7b25-4660-a5ee-dd282b2c3e65</t>
  </si>
  <si>
    <t>Alliance Steel (M) Sdn. Bhd.</t>
  </si>
  <si>
    <t>Jalan Gebeng By Pass, Kuantan (MY)</t>
  </si>
  <si>
    <t>539bb280-e877-4ce8-afd9-1c546ebc13d8</t>
  </si>
  <si>
    <t>ArcelorMittal sites</t>
  </si>
  <si>
    <t>XCarb recycled HDG steel with Magnelis</t>
  </si>
  <si>
    <t>775fcb8d-5e4c-4f05-a2fa-278e062162ba</t>
  </si>
  <si>
    <t>Dunkerque (FR); Bremen (DE); Gent (BE)</t>
  </si>
  <si>
    <t>Hot Rolled Coils</t>
  </si>
  <si>
    <t>4346efd9-52bc-43be-bf15-9af5d03f1aef</t>
  </si>
  <si>
    <t>Continental Steel Pte Ltd</t>
  </si>
  <si>
    <t xml:space="preserve"> Gul Circle (SG)</t>
  </si>
  <si>
    <t>Hooked-End Steel Fibres</t>
  </si>
  <si>
    <t>8222d974-268a-47d8-7a18-08dd1b742156</t>
  </si>
  <si>
    <t>DEACERO S.A.P.I. de C.V.</t>
  </si>
  <si>
    <t>Acería Celaya; Acería Saltillo</t>
  </si>
  <si>
    <t>Steel wire rod manufactured from steel scrap</t>
  </si>
  <si>
    <t>24574a16-5c35-4c4c-a7ee-d4c161ba2a93</t>
  </si>
  <si>
    <t>Brescia (IT)</t>
  </si>
  <si>
    <t>Hot-rolled wire rod</t>
  </si>
  <si>
    <t>89254cac-81c4-4f95-9759-0177e57e4e0d</t>
  </si>
  <si>
    <t>Asturias Gijón, ES</t>
  </si>
  <si>
    <t>103972ae-ca80-44f5-ae98-08dd9ebfad48</t>
  </si>
  <si>
    <t>Kocaer Çelik Sanayi ve Ticaret A.Ş.</t>
  </si>
  <si>
    <t>Aliağa, İzmir (TR)</t>
  </si>
  <si>
    <t>Structural steel profiles</t>
  </si>
  <si>
    <t>219466b6-43fd-4f26-9783-0e527b1ed0f9</t>
  </si>
  <si>
    <t>Differdange; Belval; Rodange (LU); Olaberria; Bergara (ES)</t>
  </si>
  <si>
    <t>XCarb® Recycled and renewably produced structural steel sections and merchant bars</t>
  </si>
  <si>
    <t>706044c1-87d2-4e75-af83-7d190805b9e5</t>
  </si>
  <si>
    <t>HIT-Z anchor rod</t>
  </si>
  <si>
    <t>Steel anchor rod</t>
  </si>
  <si>
    <t>756743fa-4a57-447e-8ef9-fd6b5b712545</t>
  </si>
  <si>
    <t>3223041f-f383-40a2-a2bb-744ed9917f9d</t>
  </si>
  <si>
    <t>Belgium; Germany; Spain</t>
  </si>
  <si>
    <t>XCarb® Hot Dip Galvanised steel coils with Magnelis® coating</t>
  </si>
  <si>
    <t>Hot dip galvanised steel coils</t>
  </si>
  <si>
    <t>7387944d-f2bc-4a12-90d5-08db7203e99c</t>
  </si>
  <si>
    <t>Boucau, France</t>
  </si>
  <si>
    <t>7949428c-5ae3-4a0f-a6d4-8254c43bf453</t>
  </si>
  <si>
    <t>Gemlik, Bursa (TR)</t>
  </si>
  <si>
    <t>Hot Dip Galvanized Flat Steel - BOF based</t>
  </si>
  <si>
    <t>Hot dip galvanized flat steel</t>
  </si>
  <si>
    <t>9125678d-01e6-49b2-00d6-08dcec51d38a</t>
  </si>
  <si>
    <t>Full Hard Flat Steel</t>
  </si>
  <si>
    <t>Full hard flat steel</t>
  </si>
  <si>
    <t>49671586-8b46-4b0e-963b-64c3458dfd5d</t>
  </si>
  <si>
    <t>T A 2000 S.A. de C.V.</t>
  </si>
  <si>
    <t>Ixtaczoquitlán, Veracruz (MX)</t>
  </si>
  <si>
    <t>Hot Rolled sheet manufactured from steel scrap</t>
  </si>
  <si>
    <t>Hot rolled steel sheets</t>
  </si>
  <si>
    <t>75221739-c756-445e-b20a-f5cb8542d3d9</t>
  </si>
  <si>
    <t>Galvanized Steel Profiles</t>
  </si>
  <si>
    <t>Galvanized steel profiles</t>
  </si>
  <si>
    <t>Turkey</t>
  </si>
  <si>
    <t>84356752-3756-4cd8-b8c7-854f6efba9ce</t>
  </si>
  <si>
    <t>Saint-Gobain Sweden AB</t>
  </si>
  <si>
    <t>Anderslöv (SE)</t>
  </si>
  <si>
    <t>Gyproc Steel Profiles and Accessories</t>
  </si>
  <si>
    <t>Steel profiles and accessories for gypsum plasterboard</t>
  </si>
  <si>
    <t>Sweden</t>
  </si>
  <si>
    <t>a7d6e7df-106c-406f-8718-3508ee6f0ddc</t>
  </si>
  <si>
    <t>Tubarão, Espírito Santo (BR)</t>
  </si>
  <si>
    <t>Hot Rolled Steel Coils</t>
  </si>
  <si>
    <t>Hot rolled steel coil</t>
  </si>
  <si>
    <t>a1282fe2-08e2-42be-b026-1d81a881bcb1</t>
  </si>
  <si>
    <t>Castellbisbal, Barcelona (ES)</t>
  </si>
  <si>
    <t>Hot rolled steel beams and merchant bars</t>
  </si>
  <si>
    <t>a8652c2c-ca3a-4616-cb2f-08dc9affd6eb</t>
  </si>
  <si>
    <t>Gunsan, Jeollabuk-do (KR)</t>
  </si>
  <si>
    <t>South Korea</t>
  </si>
  <si>
    <t>a51017aa-ca74-4833-befd-8c4d38f66660</t>
  </si>
  <si>
    <t>Dillingen (DE) / Dunkirk (FR)</t>
  </si>
  <si>
    <t>Structural Steel Heavy Plates</t>
  </si>
  <si>
    <t>Hot rolled structural steel heavy plates</t>
  </si>
  <si>
    <t>a57747e8-0323-4676-a53c-ce43cad5d61c</t>
  </si>
  <si>
    <t>Siderpotenza S.p.A.</t>
  </si>
  <si>
    <t>Potenza (PZ)</t>
  </si>
  <si>
    <t>Reinforcing steel bars</t>
  </si>
  <si>
    <t>Hot rolled reinforcing steel bars</t>
  </si>
  <si>
    <t>ae59483e-2729-4371-a1aa-eaabb5ee7e5e</t>
  </si>
  <si>
    <t>Structural steel hollow sections</t>
  </si>
  <si>
    <t>b4efeaff-db41-48b6-a7d8-5388b58b769f</t>
  </si>
  <si>
    <t>Officine Tecnosider srl</t>
  </si>
  <si>
    <t>San Giorgio di Nogaro (UD), Italy</t>
  </si>
  <si>
    <t>Heavy steel plates</t>
  </si>
  <si>
    <t>Hot rolled heavy steel plates</t>
  </si>
  <si>
    <t>b06d9e59-7d22-4df7-816c-08dcecdf6968</t>
  </si>
  <si>
    <t>Gemlik ; Bursa, Türkiye</t>
  </si>
  <si>
    <t xml:space="preserve"> hot dip galvanized flat steel</t>
  </si>
  <si>
    <t>b8e1de9c45329499683bdf523593812d</t>
  </si>
  <si>
    <t>Charleroi (BE) / Gijon (ES)</t>
  </si>
  <si>
    <t>XCarb recycled and renewably produced heavy steel plates</t>
  </si>
  <si>
    <t>b83f90c2-97e5-4162-a048-87b17e55377d</t>
  </si>
  <si>
    <t>Kuantan, Pahang, Malaysia</t>
  </si>
  <si>
    <t>Hot rolled ribbed steel bar</t>
  </si>
  <si>
    <t>Hot rolled ribbed reinforcing steel bar</t>
  </si>
  <si>
    <t>b93e4c53-626e-48f8-a91e-191dc8002485</t>
  </si>
  <si>
    <t>Cold rolled coils</t>
  </si>
  <si>
    <t>Cold rolled steel coils</t>
  </si>
  <si>
    <t>2.87E‑04</t>
  </si>
  <si>
    <t>b562c650-f6b7-4b0b-b9ed-08dca749c5b7</t>
  </si>
  <si>
    <t>Ixtaczoquitlán, Veracruz, Mexico</t>
  </si>
  <si>
    <t>Steel wire rod derivatives</t>
  </si>
  <si>
    <t>Steel nails and steel bar grade 6000 manufactured from steel scrap</t>
  </si>
  <si>
    <t>b4370c55-0147-4353-bad9-074bb483c523</t>
  </si>
  <si>
    <t>Belval &amp; Differdange, Luxembourg</t>
  </si>
  <si>
    <t>EcoSheetPile Plus - steel sheet piles</t>
  </si>
  <si>
    <t>Hot rolled steel sheet piles manufactured via EAF using 100% scrap</t>
  </si>
  <si>
    <t>bba4ef8b-8c3e-4676-9294-5b75cb5f9fc8</t>
  </si>
  <si>
    <t>Steel Fibres EAF-base</t>
  </si>
  <si>
    <t>Cold drawn steel fibres produced from EAF-based wire rod</t>
  </si>
  <si>
    <t>be0e128f-4b93-40e2-2e50-08de1d040b4b</t>
  </si>
  <si>
    <t>Thessaloniki, Greece</t>
  </si>
  <si>
    <t>Hot rolled wire rod produced via Electric Arc Furnace steelmaking route</t>
  </si>
  <si>
    <t>bf259e03-e9f2-43a5-955d-1f7e2614a71e</t>
  </si>
  <si>
    <t>Mussafah, Abu Dhabi, United Arab Emirates</t>
  </si>
  <si>
    <t>Non-Alloy Structural Steel (DRI route)</t>
  </si>
  <si>
    <t xml:space="preserve"> structural steel produced </t>
  </si>
  <si>
    <t>Middle East</t>
  </si>
  <si>
    <t>c0232fa9-b0b6-4a9c-a06f-ac6f27c111e7</t>
  </si>
  <si>
    <t>BlueScope Steel Limited</t>
  </si>
  <si>
    <t>Port Kembla, NSW, Australia</t>
  </si>
  <si>
    <t>COLORBOND steel for roofing and walling</t>
  </si>
  <si>
    <t xml:space="preserve"> flat steel sheet </t>
  </si>
  <si>
    <t>c3655d0b-ef34-4aa1-b484-ef89f6e01324</t>
  </si>
  <si>
    <t>Belgium, France, Germany, Poland, Spain</t>
  </si>
  <si>
    <t>Continuously hot-dip galvanised carbon steel coils with zinc coating</t>
  </si>
  <si>
    <t>c6893d7a-6ede-464e-a2c1-a8bf99739785</t>
  </si>
  <si>
    <t>XCarb recycled and renewably produced HDG steel coils</t>
  </si>
  <si>
    <t>Hot dip galvanised carbon steel coils with zinc coating produced from XCarb recycled and renewable steel</t>
  </si>
  <si>
    <t>cc90f71d-8dca-4274-8875-e3afbf0d3da9</t>
  </si>
  <si>
    <t>Gent; Liège</t>
  </si>
  <si>
    <t>XCarb recycled and renewably produced Cold Rolled Coils</t>
  </si>
  <si>
    <t>Westhern Europe</t>
  </si>
  <si>
    <t>cc99ebf1-e38e-4142-819f-1efa39206db3</t>
  </si>
  <si>
    <t>Crude steel slabs</t>
  </si>
  <si>
    <t>Crude steel</t>
  </si>
  <si>
    <t>cca2629b-02f4-4f97-b69a-a8fe39884226</t>
  </si>
  <si>
    <t>SSAB Europe Oy</t>
  </si>
  <si>
    <t>Iowa; Oxelösund</t>
  </si>
  <si>
    <t>SSAB Zero hot rolled steel plates</t>
  </si>
  <si>
    <t>Hot rolled plates</t>
  </si>
  <si>
    <t>cdf8b052-cfe0-4677-ac46-2c084752c3e1</t>
  </si>
  <si>
    <t>Luxembourg; Spain</t>
  </si>
  <si>
    <t>XCarb structural steel sections and merchant bars</t>
  </si>
  <si>
    <t>Structural sections</t>
  </si>
  <si>
    <t>ced34239-fdfc-4102-b9a3-0b7aa53c3592</t>
  </si>
  <si>
    <t>Gent; Liège; Bremen; Asturias</t>
  </si>
  <si>
    <t>Hot dip galvanised steel coils Magnelis</t>
  </si>
  <si>
    <t>Galvanised coils</t>
  </si>
  <si>
    <t>cfd2a072-76d1-4102-be82-f036eb590e44</t>
  </si>
  <si>
    <t>ArcelorMittal Europe – Sheet Piling</t>
  </si>
  <si>
    <t>Dunkerque; Messempré</t>
  </si>
  <si>
    <t>Sheet piles</t>
  </si>
  <si>
    <t>d52c6d4c-d585-40a1-8acb-e0323feda15d</t>
  </si>
  <si>
    <t>voestalpine AG</t>
  </si>
  <si>
    <t>Clad heavy steel plates</t>
  </si>
  <si>
    <t>d84e053f-1d4f-4127-8f79-6da097e3dcf2</t>
  </si>
  <si>
    <t>Legutio</t>
  </si>
  <si>
    <t>Tubular products</t>
  </si>
  <si>
    <t>dbd2f7dd-fefd-4403-a80b-80c6c0c69e8a</t>
  </si>
  <si>
    <t>Lakeuden Harjateräs Oy</t>
  </si>
  <si>
    <t>Ylistaro</t>
  </si>
  <si>
    <t>Reinforcement steel</t>
  </si>
  <si>
    <t>dffa2b6e-c0e9-4543-95cc-729e45d39b38</t>
  </si>
  <si>
    <t>Lexy / Rettel</t>
  </si>
  <si>
    <t>Steel product</t>
  </si>
  <si>
    <t>Product type</t>
  </si>
  <si>
    <t>Hungary</t>
  </si>
  <si>
    <t>profile, cold rolled, coated, hot rolled</t>
  </si>
  <si>
    <t>Plats</t>
  </si>
  <si>
    <t>Slovakia</t>
  </si>
  <si>
    <t>tinplate, galvanized, sheet, strip, coated, pipe, cold rolled, coil, hot rolled</t>
  </si>
  <si>
    <t>Netherlands</t>
  </si>
  <si>
    <t>slab, coil, strip, coated</t>
  </si>
  <si>
    <t>wire rod, rebar, mesh, billet</t>
  </si>
  <si>
    <t>Armature</t>
  </si>
  <si>
    <t>rolled, bar, slab, coil</t>
  </si>
  <si>
    <t>pipe, billet, rail, slab</t>
  </si>
  <si>
    <t>wire rod, sections, strip, billet, slab, tube</t>
  </si>
  <si>
    <t>rebar, beam, bar</t>
  </si>
  <si>
    <t>ingot, bar, hot rolled</t>
  </si>
  <si>
    <t>plate</t>
  </si>
  <si>
    <t>rod, coil, angle, bar</t>
  </si>
  <si>
    <t>billet, rebar</t>
  </si>
  <si>
    <t>rebar, mesh, billet, coil, wire</t>
  </si>
  <si>
    <t>billet, rolled</t>
  </si>
  <si>
    <t>billet, coil, rebar, wire</t>
  </si>
  <si>
    <t>slab, coil, hot rolled</t>
  </si>
  <si>
    <t>pipe, billet, bars, rebar</t>
  </si>
  <si>
    <t>billet, wire rod, rebar, bar</t>
  </si>
  <si>
    <t>billet, sections</t>
  </si>
  <si>
    <t>shapes, wire rod, rod, mesh, billet, bar, coil</t>
  </si>
  <si>
    <t>billet, wire rod, rebar, mesh, bars</t>
  </si>
  <si>
    <t>beam, sections</t>
  </si>
  <si>
    <t>square, billet, forged</t>
  </si>
  <si>
    <t>cord, rebar, mesh, billet, wire, rod</t>
  </si>
  <si>
    <t>sheet, plate, strip, electrical, coated</t>
  </si>
  <si>
    <t>galvanized, plate, coated, cold rolled, hot rolled, slab</t>
  </si>
  <si>
    <t>structural, plate</t>
  </si>
  <si>
    <t>sheet, plate, cold rolled, coil, billet, hot rolled, slab</t>
  </si>
  <si>
    <t>rebar, bar, billet, round bar, angle</t>
  </si>
  <si>
    <t>billet, coil, rebar</t>
  </si>
  <si>
    <t>square, rod, wire, sections</t>
  </si>
  <si>
    <t>rebar, sections, bar</t>
  </si>
  <si>
    <t>sections, bloom, billet, blanks, profile</t>
  </si>
  <si>
    <t>rod, coil, rebar</t>
  </si>
  <si>
    <t>rolled, bar</t>
  </si>
  <si>
    <t>rebar, bar, billet, coil, tube</t>
  </si>
  <si>
    <t>wire rod, sections, bar</t>
  </si>
  <si>
    <t>wire rod, rail, plate</t>
  </si>
  <si>
    <t>galvanized, coil, plate, flat</t>
  </si>
  <si>
    <t>sheet, strip, cold rolled, coil, hot rolled, forged</t>
  </si>
  <si>
    <t>billet, rod, rolled</t>
  </si>
  <si>
    <t>ingot, bloom, billet, rolled, forged</t>
  </si>
  <si>
    <t>coil, rebar, mesh</t>
  </si>
  <si>
    <t>billet</t>
  </si>
  <si>
    <t>billet, wire rod, round bar, bar</t>
  </si>
  <si>
    <t>beam, sections, bar</t>
  </si>
  <si>
    <t>coil, rebar, mesh, wire rod</t>
  </si>
  <si>
    <t>billet, wire rod, wire, rolled</t>
  </si>
  <si>
    <t>bloom, billet</t>
  </si>
  <si>
    <t>pipe, tube, flat</t>
  </si>
  <si>
    <t>coil, wire, mesh, bar</t>
  </si>
  <si>
    <t>Code</t>
  </si>
  <si>
    <t>Pays fournisseurs</t>
  </si>
  <si>
    <t>RoW</t>
  </si>
  <si>
    <t>Produits d'armature</t>
  </si>
  <si>
    <t>rebar,billet, wire rod, round bar, bar,mesh</t>
  </si>
  <si>
    <t>Produits structurels</t>
  </si>
  <si>
    <t>beam, sections,bloom,profilé</t>
  </si>
  <si>
    <t>Produits tubulaires</t>
  </si>
  <si>
    <t>pipe, tube</t>
  </si>
  <si>
    <t>Produits de stabilisation</t>
  </si>
  <si>
    <t>sheet pile</t>
  </si>
  <si>
    <t>Produits plats</t>
  </si>
  <si>
    <t>slab, coil, strip, coated,plate,tinplate, galvanized, sheet, coated, cold rolled, hot rolled</t>
  </si>
  <si>
    <t>Parts de marché %</t>
  </si>
  <si>
    <t>Autres Produits d'armature</t>
  </si>
  <si>
    <t>K_ctp</t>
  </si>
  <si>
    <t>Produits mixtes (plat/tubulaire)</t>
  </si>
  <si>
    <t>Produits mixtes (armature / structurel)</t>
  </si>
  <si>
    <t>Produits mixtes (armature / plat)</t>
  </si>
  <si>
    <t>Produits mixtes (tubulaire / structurel)</t>
  </si>
  <si>
    <t>Produits mixtes (tubulaire / structurel / armature)</t>
  </si>
  <si>
    <t>Produits mixtes (armature / structurel /plats)</t>
  </si>
  <si>
    <t>Produits mixtes (armature/ structurel / tubulaire)</t>
  </si>
  <si>
    <t>galvanized, cold rolled, coated, hot rolled, sheet</t>
  </si>
  <si>
    <t>cold rolled, coil, coated, hot rolled, galvanized, sheet</t>
  </si>
  <si>
    <t>coil, flat</t>
  </si>
  <si>
    <t xml:space="preserve"> beam, sections</t>
  </si>
  <si>
    <t>piling, sections, beams, angle</t>
  </si>
  <si>
    <t>Produits mixtes (stabilisation/structurel)</t>
  </si>
  <si>
    <t>piling</t>
  </si>
  <si>
    <t>rebar,pipe</t>
  </si>
  <si>
    <t>Produits mixtes (armature/tubulaire)</t>
  </si>
  <si>
    <t>Country CI or residual (kgCO2/kWh)</t>
  </si>
  <si>
    <t>PRP (kg CO2e/kg d'acier)</t>
  </si>
  <si>
    <t>El hajoui</t>
  </si>
  <si>
    <t>PRP calculé</t>
  </si>
  <si>
    <t>INIES par defaut</t>
  </si>
  <si>
    <t>INIES par defaut (sans pénalité)</t>
  </si>
  <si>
    <t>OEKOBAUDAT par défaut</t>
  </si>
  <si>
    <t>OEKOBAUDAT par défaut (sans pénalité)</t>
  </si>
  <si>
    <t>TOTEM  par defaut</t>
  </si>
  <si>
    <t>structural (A)</t>
  </si>
  <si>
    <t>Sections</t>
  </si>
  <si>
    <t>structural (B)</t>
  </si>
  <si>
    <t>armature</t>
  </si>
  <si>
    <t>plat</t>
  </si>
  <si>
    <t>Building part</t>
  </si>
  <si>
    <t>Resource Name</t>
  </si>
  <si>
    <t>Quantity</t>
  </si>
  <si>
    <t>Unit</t>
  </si>
  <si>
    <t>EC</t>
  </si>
  <si>
    <t>Windows</t>
  </si>
  <si>
    <t>Triple glazed window incl. wood-alu frame</t>
  </si>
  <si>
    <t>m²</t>
  </si>
  <si>
    <t>Wood-aluminium windows triple glazed</t>
  </si>
  <si>
    <t>kg</t>
  </si>
  <si>
    <t>Diagonal wind bracing</t>
  </si>
  <si>
    <t>Steel wind bracing X-shaped</t>
  </si>
  <si>
    <t xml:space="preserve">Structural steel profiles </t>
  </si>
  <si>
    <t>Columns</t>
  </si>
  <si>
    <t>Steel column UC 254x254x73</t>
  </si>
  <si>
    <t>Balconies</t>
  </si>
  <si>
    <t>In-situ concrete balcony assembly</t>
  </si>
  <si>
    <t>Glass railing system with aluminium profiles</t>
  </si>
  <si>
    <t>Ready mix concrete normal strength generic</t>
  </si>
  <si>
    <t xml:space="preserve">Reinforcement steel rebar </t>
  </si>
  <si>
    <t>Plastic roof waterproofing membrane</t>
  </si>
  <si>
    <t>Tile adhesive</t>
  </si>
  <si>
    <t>Ceramic tiles and slabs</t>
  </si>
  <si>
    <t xml:space="preserve">Secondary beams </t>
  </si>
  <si>
    <t>Secondary steel beam UB 305x127x37</t>
  </si>
  <si>
    <t>External walls</t>
  </si>
  <si>
    <t>Steel sandwich element external wall assembly</t>
  </si>
  <si>
    <t>Sandwich panel with foam core and double steel siding</t>
  </si>
  <si>
    <t>Cleanliness layer</t>
  </si>
  <si>
    <t>Concrete cleanliness per GFA C12/C15</t>
  </si>
  <si>
    <t>880 m²</t>
  </si>
  <si>
    <t>Ready-mix concrete low-strength</t>
  </si>
  <si>
    <t>Internal walls</t>
  </si>
  <si>
    <t>Steel stud internal wall assembly</t>
  </si>
  <si>
    <t>4986.55 m²</t>
  </si>
  <si>
    <t xml:space="preserve">Gypsum plaster board </t>
  </si>
  <si>
    <t>4986.55 m² (x2)</t>
  </si>
  <si>
    <t>Glass wool insulation</t>
  </si>
  <si>
    <t>Structural steel profiles (60% recycled)</t>
  </si>
  <si>
    <t>Application paint emulsion interior</t>
  </si>
  <si>
    <t>Internal walls (doors)</t>
  </si>
  <si>
    <t>Wooden interior door</t>
  </si>
  <si>
    <t>262.45 m²</t>
  </si>
  <si>
    <t>Wooden entrance door with glass openings</t>
  </si>
  <si>
    <t>Ceiling finishes</t>
  </si>
  <si>
    <t>Mineral wool suspended ceiling assembly</t>
  </si>
  <si>
    <t>Steel sheets</t>
  </si>
  <si>
    <t>Mineral wool insulation ceiling panels</t>
  </si>
  <si>
    <t>Plasterboard filled sanded painted</t>
  </si>
  <si>
    <t>2074.5 m²</t>
  </si>
  <si>
    <t>Acrylic emulsion paint for interiors</t>
  </si>
  <si>
    <t>Gypsum plaster board regular</t>
  </si>
  <si>
    <t>2074.5 m2</t>
  </si>
  <si>
    <t>Ground slabs</t>
  </si>
  <si>
    <t>In-situ concrete ground slab assembly</t>
  </si>
  <si>
    <t>PE vapor barrier</t>
  </si>
  <si>
    <t xml:space="preserve">Ready-mix concrete C30/37 </t>
  </si>
  <si>
    <t>Self-leveling mortar</t>
  </si>
  <si>
    <t>EPS hard foam insulation</t>
  </si>
  <si>
    <t>Internal wall finishes</t>
  </si>
  <si>
    <t>Interior paint</t>
  </si>
  <si>
    <t>Acrylic emulsion paint with matt finish for interior</t>
  </si>
  <si>
    <t>Ceramic tiles interior cladding</t>
  </si>
  <si>
    <t>2537.4 m²</t>
  </si>
  <si>
    <t>Roofs</t>
  </si>
  <si>
    <t>Steel sheet roofing</t>
  </si>
  <si>
    <t xml:space="preserve">Steel sheets </t>
  </si>
  <si>
    <t>Floor finishes</t>
  </si>
  <si>
    <t>Vinyl floor covering</t>
  </si>
  <si>
    <t>414.9 m²</t>
  </si>
  <si>
    <t>Woven vinyl flooring</t>
  </si>
  <si>
    <t>Carpet</t>
  </si>
  <si>
    <t>2904.3 m²</t>
  </si>
  <si>
    <t>Carpet floor covering</t>
  </si>
  <si>
    <t>Parquet flooring</t>
  </si>
  <si>
    <t>622.35 m²</t>
  </si>
  <si>
    <t>Strip parquet flooring (sawn hardwood)</t>
  </si>
  <si>
    <t>Ceramic tiles incl. underlayment membrane</t>
  </si>
  <si>
    <t>Connecting parts</t>
  </si>
  <si>
    <t>Steel connecting parts</t>
  </si>
  <si>
    <t>4400 m²</t>
  </si>
  <si>
    <t xml:space="preserve"> kg</t>
  </si>
  <si>
    <t>Roof slab</t>
  </si>
  <si>
    <t>Steel roof slab assembly</t>
  </si>
  <si>
    <t>Stone wool insulation</t>
  </si>
  <si>
    <t>Foundations</t>
  </si>
  <si>
    <t>Footing foundations for hard soils</t>
  </si>
  <si>
    <t>Floor slabs</t>
  </si>
  <si>
    <t>Metal-concrete composite decking</t>
  </si>
  <si>
    <t>Beams</t>
  </si>
  <si>
    <t>Steel beam UB 406x178x60</t>
  </si>
  <si>
    <t>Stairs</t>
  </si>
  <si>
    <t>In-situ concrete assembly for stairs/elevator shafts</t>
  </si>
  <si>
    <t>m3</t>
  </si>
  <si>
    <t>Stainless steel handrail</t>
  </si>
  <si>
    <t>Reinforcement steel (rebar) generic (90% recycled content)</t>
  </si>
  <si>
    <t>Elevators</t>
  </si>
  <si>
    <t>Elevator</t>
  </si>
  <si>
    <t>1 unit</t>
  </si>
  <si>
    <t>Elevator for passenger transport</t>
  </si>
  <si>
    <t>External doors</t>
  </si>
  <si>
    <t>Wooden external door</t>
  </si>
  <si>
    <t>18 m2</t>
  </si>
  <si>
    <t>Wooden exterior door with aluminium cladding</t>
  </si>
  <si>
    <t>Total EC</t>
  </si>
  <si>
    <t>El Hajoui,2025</t>
  </si>
  <si>
    <t>Wokoum</t>
  </si>
  <si>
    <t>TOTEM</t>
  </si>
  <si>
    <t>Armatures</t>
  </si>
  <si>
    <t>Building Part</t>
  </si>
  <si>
    <t>Resource name</t>
  </si>
  <si>
    <t>EC(cf El Hajoui,2025)</t>
  </si>
  <si>
    <t>Triple glazed window, incl. wood-alu frame</t>
  </si>
  <si>
    <t>Wood-aluminium windows, triple glazed</t>
  </si>
  <si>
    <t xml:space="preserve">32,032 </t>
  </si>
  <si>
    <t>Precast concrete column, 400 x 400 mm, C35/45</t>
  </si>
  <si>
    <t>452 m</t>
  </si>
  <si>
    <t>Ready-mix concrete, normal strength, generic</t>
  </si>
  <si>
    <t>173,568 kg</t>
  </si>
  <si>
    <t>44 m²</t>
  </si>
  <si>
    <t>4.84 m²</t>
  </si>
  <si>
    <t>Ready-mix concrete, normal-strength, generic</t>
  </si>
  <si>
    <t xml:space="preserve">Plastic roof waterproofing membrane </t>
  </si>
  <si>
    <t>0.04 m³</t>
  </si>
  <si>
    <t>External Walls</t>
  </si>
  <si>
    <t>Concrete sandwich element external wall assembly, incl. EPS insulation</t>
  </si>
  <si>
    <t>2,190 m²</t>
  </si>
  <si>
    <t>Precast concrete wall</t>
  </si>
  <si>
    <t>Application paint emulsion, interior, wear resistant</t>
  </si>
  <si>
    <t>293.44 kg</t>
  </si>
  <si>
    <t>416.1 m³</t>
  </si>
  <si>
    <t>Shear Walls</t>
  </si>
  <si>
    <t>Reinforced concrete shear wall, 300 mm, C30/37</t>
  </si>
  <si>
    <t>154 m²</t>
  </si>
  <si>
    <t>110,880 kg</t>
  </si>
  <si>
    <t>Cleanliness Layer</t>
  </si>
  <si>
    <t xml:space="preserve">Concrete cleanliness per GFA, C12/C15, </t>
  </si>
  <si>
    <t>Ready-mix concrete, low-strength, generic</t>
  </si>
  <si>
    <t>Ground Slabs</t>
  </si>
  <si>
    <t>In-situ concrete ground slab assembly incl. insulation, 550 mm,</t>
  </si>
  <si>
    <t xml:space="preserve">Self-levelling mortar </t>
  </si>
  <si>
    <t>42,240 kg</t>
  </si>
  <si>
    <t>220 m³</t>
  </si>
  <si>
    <t>Concrete roof tiles</t>
  </si>
  <si>
    <t>Precast concrete roof tile, Flat Tile</t>
  </si>
  <si>
    <t>19.71 m³</t>
  </si>
  <si>
    <t>Roof Slabs</t>
  </si>
  <si>
    <t>Hollow core concrete roof slab assembly, U-value 0.13 W/m²K, 520 mm</t>
  </si>
  <si>
    <t>Hollow-core concrete slab</t>
  </si>
  <si>
    <t>264 m³</t>
  </si>
  <si>
    <t xml:space="preserve">Footing foundations for hard soils (sand, gravel, silt or clay) </t>
  </si>
  <si>
    <t>4,400 m²</t>
  </si>
  <si>
    <t>212,971 kg</t>
  </si>
  <si>
    <t>Floor Slabs</t>
  </si>
  <si>
    <t>Hollow-core slab floor assembly, incl. mineral wool acoustic slabs</t>
  </si>
  <si>
    <t>3,520 m²</t>
  </si>
  <si>
    <t xml:space="preserve">Mineral wool insulation </t>
  </si>
  <si>
    <t xml:space="preserve">Ready-mix concrete, normal-strength, generic, </t>
  </si>
  <si>
    <t>168,960 kg</t>
  </si>
  <si>
    <t>Precast concrete beam, 400 x 450 mm, C35/45</t>
  </si>
  <si>
    <t>1,437 m</t>
  </si>
  <si>
    <t>620,784 kg</t>
  </si>
  <si>
    <t>Staircases</t>
  </si>
  <si>
    <t>In-situ concrete assembly for stairs and elevator shafts per one metre height</t>
  </si>
  <si>
    <t>20 m</t>
  </si>
  <si>
    <t>11.97 m³</t>
  </si>
  <si>
    <t>Reinforcement steel rebar</t>
  </si>
  <si>
    <t>34.5 m³</t>
  </si>
  <si>
    <t>58.8 kg</t>
  </si>
  <si>
    <t>External Doors</t>
  </si>
  <si>
    <t>18 m²</t>
  </si>
  <si>
    <t>Internal Walls</t>
  </si>
  <si>
    <t>Concrete block internal wall assembly, incl. render</t>
  </si>
  <si>
    <t>4,986.55 m²</t>
  </si>
  <si>
    <t>Expanded clay concrete block outer wall</t>
  </si>
  <si>
    <t>725.54 m³</t>
  </si>
  <si>
    <t>Mortar</t>
  </si>
  <si>
    <t>74,798.25 kg</t>
  </si>
  <si>
    <t>Low alkali micro concrete, Renderoc LA60, Fosroc</t>
  </si>
  <si>
    <t>112,197.38 kg</t>
  </si>
  <si>
    <t>Internal Wall Finishes</t>
  </si>
  <si>
    <t>10,149.6 m²</t>
  </si>
  <si>
    <t xml:space="preserve">Acrylic emulsion paint </t>
  </si>
  <si>
    <t>1,359.95 kg</t>
  </si>
  <si>
    <t>2,537.4 m²</t>
  </si>
  <si>
    <t>2.54 m³</t>
  </si>
  <si>
    <t>Floor Finishes</t>
  </si>
  <si>
    <t>2,904.3 m²</t>
  </si>
  <si>
    <t>Parquet flooring, incl. vapourproof membrane</t>
  </si>
  <si>
    <t>Strip parquet flooring</t>
  </si>
  <si>
    <t>Woven vinyl flooring, tiles</t>
  </si>
  <si>
    <t>Ceramic tiles, incl. underlayment membrane</t>
  </si>
  <si>
    <t>207.45 m²</t>
  </si>
  <si>
    <t xml:space="preserve">Ceramic tiles and slabs, </t>
  </si>
  <si>
    <t>0.21 m³</t>
  </si>
  <si>
    <t>Ceiling Finishes</t>
  </si>
  <si>
    <t>Mineral wool suspended ceiling assembly, 20 mm</t>
  </si>
  <si>
    <t>2,074.5 m²</t>
  </si>
  <si>
    <t>Plasterboard, filled, sanded and painted</t>
  </si>
  <si>
    <t>555.8 kg</t>
  </si>
  <si>
    <t>Gypsum plaster board, regular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</si>
</sst>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[$-F800]dddd\,\ mmmm\ dd\,\ yyyy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9" fontId="0" fillId="0" borderId="0" xfId="0" applyNumberFormat="1" applyFill="1"/>
    <xf numFmtId="0" fontId="1" fillId="0" borderId="0" xfId="0" applyFont="1" applyFill="1"/>
    <xf numFmtId="9" fontId="2" fillId="0" borderId="0" xfId="0" applyNumberFormat="1" applyFont="1" applyFill="1"/>
    <xf numFmtId="0" fontId="3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C31B-B26E-4DC5-AA06-DCD24713E2B7}">
  <sheetPr>
    <tabColor theme="6" tint="0.79998168889431442"/>
  </sheetPr>
  <dimension ref="A1:AI402"/>
  <sheetViews>
    <sheetView tabSelected="1" topLeftCell="T163" workbookViewId="0">
      <selection activeCell="AE168" sqref="AE168"/>
    </sheetView>
  </sheetViews>
  <sheetFormatPr baseColWidth="10" defaultRowHeight="14.5" x14ac:dyDescent="0.35"/>
  <cols>
    <col min="2" max="2" width="24.1796875" bestFit="1" customWidth="1"/>
  </cols>
  <sheetData>
    <row r="1" spans="1:35" x14ac:dyDescent="0.35">
      <c r="A1" t="s">
        <v>0</v>
      </c>
      <c r="B1" s="5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1439</v>
      </c>
      <c r="X1" t="s">
        <v>22</v>
      </c>
      <c r="Y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</row>
    <row r="2" spans="1:35" x14ac:dyDescent="0.35">
      <c r="A2" t="s">
        <v>33</v>
      </c>
      <c r="B2" s="6">
        <v>46513</v>
      </c>
      <c r="C2" t="s">
        <v>34</v>
      </c>
      <c r="D2" t="s">
        <v>35</v>
      </c>
      <c r="E2" t="s">
        <v>36</v>
      </c>
      <c r="F2" t="s">
        <v>37</v>
      </c>
      <c r="G2" t="str">
        <f>IF(OR(ISNUMBER(SEARCH("Rebar",F2)),ISNUMBER(SEARCH("Bars &amp; Coils",F2)),ISNUMBER(SEARCH("reinforcement",F2))),"Produits d’armature",IF(OR(ISNUMBER(SEARCH("Sections",F2)),ISNUMBER(SEARCH("Welded sections",F2)),ISNUMBER(SEARCH("Decking",F2)),ISNUMBER(SEARCH("Steel support G228systems",F2)),ISNUMBER(SEARCH("Sheet piles",F2)),ISNUMBER(SEARCH("Sheet Profiles",F2))),"Produits structurels",IF(OR(ISNUMBER(SEARCH("Tubular products",F2)),ISNUMBER(SEARCH("tube",F2)),ISNUMBER(SEARCH("pipe",F2))),"Produits tubulaires",IF(OR(ISNUMBER(SEARCH("Wire rod",F2)),ISNUMBER(SEARCH("Wire strand",F2)),ISNUMBER(SEARCH("Meshes",F2))),"Produits de stabilisation",IF(OR(ISNUMBER(SEARCH("Plates",F2)),ISNUMBER(SEARCH("Coils",F2)),ISNUMBER(SEARCH("Sheets",F2))),"Produits plats","Autres")))))</f>
        <v>Produits d’armature</v>
      </c>
      <c r="H2">
        <v>0.29299999999999998</v>
      </c>
      <c r="I2">
        <v>0.35599999999999998</v>
      </c>
      <c r="J2">
        <v>0.92</v>
      </c>
      <c r="K2" t="s">
        <v>38</v>
      </c>
      <c r="L2" t="str" cm="1">
        <f t="array" ref="L2:L56">_xlfn.UNIQUE(_xlfn._xlws.FILTER(K2:K402,K2:K402&lt;&gt;0))</f>
        <v>Egypt</v>
      </c>
      <c r="M2" t="s">
        <v>39</v>
      </c>
      <c r="N2" t="s">
        <v>40</v>
      </c>
      <c r="O2">
        <v>0.03</v>
      </c>
      <c r="P2" t="str">
        <f>IF(O2="","",IF(O2&gt;=0.105,"Stainless steel",IF(O2&gt;0.05,"High alloy steel",IF(O2&gt;=0,"Low alloy steel"))))</f>
        <v>Low alloy steel</v>
      </c>
      <c r="Q2" t="s">
        <v>41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>
        <v>0.57450000000000001</v>
      </c>
      <c r="X2">
        <f>Y2/1000</f>
        <v>0.57450000000000001</v>
      </c>
      <c r="Y2">
        <v>574.5</v>
      </c>
      <c r="AA2" t="s">
        <v>42</v>
      </c>
      <c r="AB2" t="s">
        <v>43</v>
      </c>
      <c r="AC2">
        <v>2.27</v>
      </c>
      <c r="AD2">
        <v>2.15E-3</v>
      </c>
      <c r="AE2">
        <v>4.0599999999999997E-2</v>
      </c>
      <c r="AG2">
        <v>1.1800000000000001E-3</v>
      </c>
      <c r="AH2">
        <v>-1.25</v>
      </c>
    </row>
    <row r="3" spans="1:35" x14ac:dyDescent="0.35">
      <c r="A3" t="s">
        <v>44</v>
      </c>
      <c r="B3" s="6">
        <v>47090</v>
      </c>
      <c r="C3" t="s">
        <v>45</v>
      </c>
      <c r="D3" t="s">
        <v>46</v>
      </c>
      <c r="E3" t="s">
        <v>47</v>
      </c>
      <c r="F3" t="s">
        <v>37</v>
      </c>
      <c r="G3" t="str">
        <f t="shared" ref="G3:G66" si="0">IF(OR(ISNUMBER(SEARCH("Rebar",F3)),ISNUMBER(SEARCH("Bars &amp; Coils",F3)),ISNUMBER(SEARCH("reinforcement",F3))),"Produits d’armature",IF(OR(ISNUMBER(SEARCH("Sections",F3)),ISNUMBER(SEARCH("Welded sections",F3)),ISNUMBER(SEARCH("Decking",F3)),ISNUMBER(SEARCH("Steel support systems",F3)),ISNUMBER(SEARCH("Sheet piles",F3)),ISNUMBER(SEARCH("Sheet Profiles",F3))),"Produits structurels",IF(OR(ISNUMBER(SEARCH("Tubular products",F3)),ISNUMBER(SEARCH("tube",F3)),ISNUMBER(SEARCH("pipe",F3))),"Produits tubulaires",IF(OR(ISNUMBER(SEARCH("Wire rod",F3)),ISNUMBER(SEARCH("Wire strand",F3)),ISNUMBER(SEARCH("Meshes",F3))),"Produits de stabilisation",IF(OR(ISNUMBER(SEARCH("Plates",F3)),ISNUMBER(SEARCH("Coils",F3)),ISNUMBER(SEARCH("Sheets",F3))),"Produits plats","Autres")))))</f>
        <v>Produits d’armature</v>
      </c>
      <c r="H3">
        <v>0.9718</v>
      </c>
      <c r="I3">
        <v>1.21</v>
      </c>
      <c r="J3">
        <v>0.85</v>
      </c>
      <c r="K3" t="s">
        <v>48</v>
      </c>
      <c r="L3" t="str">
        <v>Morocco</v>
      </c>
      <c r="M3" t="s">
        <v>39</v>
      </c>
      <c r="N3" t="s">
        <v>40</v>
      </c>
      <c r="O3">
        <v>0.03</v>
      </c>
      <c r="P3" t="str">
        <f t="shared" ref="P3:P66" si="1">IF(O3="","",IF(O3&gt;=0.105,"Stainless steel",IF(O3&gt;0.05,"High alloy steel",IF(O3&gt;=0,"Low alloy steel"))))</f>
        <v>Low alloy steel</v>
      </c>
      <c r="Q3" t="s">
        <v>49</v>
      </c>
      <c r="R3" t="s">
        <v>42</v>
      </c>
      <c r="S3" t="s">
        <v>42</v>
      </c>
      <c r="T3" t="s">
        <v>42</v>
      </c>
      <c r="U3" t="s">
        <v>42</v>
      </c>
      <c r="V3" t="s">
        <v>50</v>
      </c>
      <c r="W3">
        <v>6.7799999999999999E-2</v>
      </c>
      <c r="X3">
        <v>6.7799999999999999E-2</v>
      </c>
      <c r="Y3">
        <v>576.57000000000005</v>
      </c>
      <c r="AA3" t="s">
        <v>42</v>
      </c>
      <c r="AB3" t="s">
        <v>51</v>
      </c>
      <c r="AC3">
        <v>0.46</v>
      </c>
      <c r="AD3">
        <v>4.3499999999999997E-2</v>
      </c>
      <c r="AE3">
        <v>2.1299999999999999E-2</v>
      </c>
      <c r="AF3">
        <v>1.5299999999999999E-3</v>
      </c>
      <c r="AG3">
        <v>2.1800000000000001E-3</v>
      </c>
      <c r="AH3">
        <v>0.69499999999999995</v>
      </c>
      <c r="AI3">
        <v>6.7799999999999999E-2</v>
      </c>
    </row>
    <row r="4" spans="1:35" x14ac:dyDescent="0.35">
      <c r="A4" t="s">
        <v>52</v>
      </c>
      <c r="B4" s="6">
        <v>46961</v>
      </c>
      <c r="C4" t="s">
        <v>53</v>
      </c>
      <c r="E4" t="s">
        <v>54</v>
      </c>
      <c r="F4" t="s">
        <v>55</v>
      </c>
      <c r="G4" t="str">
        <f t="shared" si="0"/>
        <v>Produits plats</v>
      </c>
      <c r="H4">
        <v>0.94499999999999995</v>
      </c>
      <c r="I4">
        <v>0.95</v>
      </c>
      <c r="J4">
        <v>0.95</v>
      </c>
      <c r="K4" t="s">
        <v>48</v>
      </c>
      <c r="L4" t="str">
        <v>Mexico</v>
      </c>
      <c r="M4" t="s">
        <v>39</v>
      </c>
      <c r="N4" t="s">
        <v>40</v>
      </c>
      <c r="O4">
        <v>0.05</v>
      </c>
      <c r="P4" t="str">
        <f>IF(O4="","",IF(O4&gt;=0.105,"Stainless steel",IF(O4&gt;0.05,"High alloy steel",IF(O4&gt;=0,"Low alloy steel"))))</f>
        <v>Low alloy steel</v>
      </c>
      <c r="Q4" t="s">
        <v>56</v>
      </c>
      <c r="R4" t="s">
        <v>50</v>
      </c>
      <c r="S4" t="s">
        <v>42</v>
      </c>
      <c r="T4" t="s">
        <v>42</v>
      </c>
      <c r="U4" t="s">
        <v>42</v>
      </c>
      <c r="V4" t="s">
        <v>42</v>
      </c>
      <c r="W4">
        <v>0.57657000000000003</v>
      </c>
      <c r="X4">
        <f>Y4/1000</f>
        <v>0.57657000000000003</v>
      </c>
      <c r="Y4">
        <v>576.57000000000005</v>
      </c>
      <c r="AA4" t="s">
        <v>42</v>
      </c>
      <c r="AB4" t="s">
        <v>51</v>
      </c>
      <c r="AC4">
        <v>0.95799999999999996</v>
      </c>
      <c r="AE4">
        <v>8.5100000000000002E-3</v>
      </c>
      <c r="AF4">
        <v>0.28299999999999997</v>
      </c>
      <c r="AG4">
        <v>2.6400000000000002E-4</v>
      </c>
      <c r="AH4">
        <v>-2.6499999999999999E-2</v>
      </c>
    </row>
    <row r="5" spans="1:35" x14ac:dyDescent="0.35">
      <c r="A5" t="s">
        <v>57</v>
      </c>
      <c r="B5" s="6">
        <v>46946</v>
      </c>
      <c r="C5" t="s">
        <v>58</v>
      </c>
      <c r="D5" t="s">
        <v>59</v>
      </c>
      <c r="E5" t="s">
        <v>60</v>
      </c>
      <c r="F5" t="s">
        <v>37</v>
      </c>
      <c r="G5" t="str">
        <f t="shared" si="0"/>
        <v>Produits d’armature</v>
      </c>
      <c r="H5">
        <v>0.9</v>
      </c>
      <c r="J5">
        <v>0.98</v>
      </c>
      <c r="K5" t="s">
        <v>61</v>
      </c>
      <c r="L5" t="str">
        <v>Canada</v>
      </c>
      <c r="M5" t="s">
        <v>62</v>
      </c>
      <c r="N5" t="s">
        <v>63</v>
      </c>
      <c r="P5" t="str">
        <f t="shared" si="1"/>
        <v/>
      </c>
      <c r="Q5" t="s">
        <v>49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>
        <v>0.48314000000000001</v>
      </c>
      <c r="X5">
        <f>Y5/1000</f>
        <v>0.48314000000000001</v>
      </c>
      <c r="Y5">
        <v>483.14</v>
      </c>
      <c r="AA5" t="s">
        <v>42</v>
      </c>
      <c r="AB5" t="s">
        <v>51</v>
      </c>
      <c r="AC5">
        <v>0.70920000000000005</v>
      </c>
      <c r="AD5">
        <v>1.1399999999999999</v>
      </c>
      <c r="AE5">
        <v>2.2599999999999999E-2</v>
      </c>
      <c r="AG5">
        <v>6.6899999999999998E-3</v>
      </c>
      <c r="AH5">
        <v>2.35</v>
      </c>
    </row>
    <row r="6" spans="1:35" x14ac:dyDescent="0.35">
      <c r="A6" t="s">
        <v>64</v>
      </c>
      <c r="B6" s="6">
        <v>45738</v>
      </c>
      <c r="C6" t="s">
        <v>65</v>
      </c>
      <c r="D6" t="s">
        <v>66</v>
      </c>
      <c r="E6" t="s">
        <v>67</v>
      </c>
      <c r="F6" t="s">
        <v>37</v>
      </c>
      <c r="G6" t="str">
        <f t="shared" si="0"/>
        <v>Produits d’armature</v>
      </c>
      <c r="H6">
        <v>0.96</v>
      </c>
      <c r="I6">
        <v>0.92200000000000004</v>
      </c>
      <c r="K6" t="s">
        <v>61</v>
      </c>
      <c r="L6" t="str">
        <v>United States of America</v>
      </c>
      <c r="M6" t="s">
        <v>62</v>
      </c>
      <c r="N6" t="s">
        <v>63</v>
      </c>
      <c r="P6" t="str">
        <f t="shared" si="1"/>
        <v/>
      </c>
      <c r="Q6" t="s">
        <v>49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>
        <v>0.48314000000000001</v>
      </c>
      <c r="X6">
        <f>Y6/1000</f>
        <v>0.48314000000000001</v>
      </c>
      <c r="Y6">
        <v>483.14</v>
      </c>
      <c r="AA6" t="s">
        <v>42</v>
      </c>
      <c r="AB6" t="s">
        <v>51</v>
      </c>
      <c r="AC6">
        <v>0.46400000000000002</v>
      </c>
    </row>
    <row r="7" spans="1:35" x14ac:dyDescent="0.35">
      <c r="A7" t="s">
        <v>68</v>
      </c>
      <c r="B7" s="6">
        <v>47081</v>
      </c>
      <c r="C7" t="s">
        <v>69</v>
      </c>
      <c r="D7" t="s">
        <v>70</v>
      </c>
      <c r="E7" t="s">
        <v>60</v>
      </c>
      <c r="F7" t="s">
        <v>37</v>
      </c>
      <c r="G7" t="str">
        <f t="shared" si="0"/>
        <v>Produits d’armature</v>
      </c>
      <c r="H7">
        <v>0.93</v>
      </c>
      <c r="I7">
        <v>1.1399999999999999</v>
      </c>
      <c r="J7">
        <v>0.98</v>
      </c>
      <c r="K7" t="s">
        <v>61</v>
      </c>
      <c r="L7" t="str">
        <v>Brazil</v>
      </c>
      <c r="M7" t="s">
        <v>62</v>
      </c>
      <c r="N7" t="s">
        <v>63</v>
      </c>
      <c r="P7" t="str">
        <f t="shared" si="1"/>
        <v/>
      </c>
      <c r="Q7" t="s">
        <v>49</v>
      </c>
      <c r="R7" t="s">
        <v>42</v>
      </c>
      <c r="S7" t="s">
        <v>42</v>
      </c>
      <c r="T7" t="s">
        <v>42</v>
      </c>
      <c r="U7" t="s">
        <v>42</v>
      </c>
      <c r="V7" t="s">
        <v>50</v>
      </c>
      <c r="W7">
        <v>0.48314000000000001</v>
      </c>
      <c r="X7">
        <f>Y7/1000</f>
        <v>0.48314000000000001</v>
      </c>
      <c r="Y7">
        <v>483.14</v>
      </c>
      <c r="AA7" t="s">
        <v>42</v>
      </c>
      <c r="AB7" t="s">
        <v>51</v>
      </c>
      <c r="AC7">
        <v>0.34599999999999997</v>
      </c>
      <c r="AD7">
        <v>2.09</v>
      </c>
      <c r="AE7">
        <v>2.6100000000000002E-2</v>
      </c>
      <c r="AG7">
        <v>7.26E-3</v>
      </c>
      <c r="AH7">
        <v>3.15</v>
      </c>
    </row>
    <row r="8" spans="1:35" x14ac:dyDescent="0.35">
      <c r="A8" t="s">
        <v>71</v>
      </c>
      <c r="B8" s="6">
        <v>45062</v>
      </c>
      <c r="C8" t="s">
        <v>72</v>
      </c>
      <c r="D8" t="s">
        <v>73</v>
      </c>
      <c r="E8" t="s">
        <v>60</v>
      </c>
      <c r="F8" t="s">
        <v>37</v>
      </c>
      <c r="G8" t="str">
        <f t="shared" si="0"/>
        <v>Produits d’armature</v>
      </c>
      <c r="H8">
        <v>0.3</v>
      </c>
      <c r="I8">
        <v>0.253</v>
      </c>
      <c r="K8" t="s">
        <v>61</v>
      </c>
      <c r="L8" t="str">
        <v>Chile</v>
      </c>
      <c r="M8" t="s">
        <v>62</v>
      </c>
      <c r="N8" t="s">
        <v>63</v>
      </c>
      <c r="P8" t="str">
        <f t="shared" si="1"/>
        <v/>
      </c>
      <c r="Q8" t="s">
        <v>49</v>
      </c>
      <c r="R8" t="s">
        <v>42</v>
      </c>
      <c r="S8" t="s">
        <v>42</v>
      </c>
      <c r="T8" t="s">
        <v>42</v>
      </c>
      <c r="U8" t="s">
        <v>42</v>
      </c>
      <c r="V8" t="s">
        <v>42</v>
      </c>
      <c r="W8">
        <v>0.48314000000000001</v>
      </c>
      <c r="X8">
        <f>Y8/1000</f>
        <v>0.48314000000000001</v>
      </c>
      <c r="Y8">
        <v>483.14</v>
      </c>
      <c r="AA8" t="s">
        <v>42</v>
      </c>
      <c r="AB8" t="s">
        <v>43</v>
      </c>
      <c r="AC8">
        <v>1.089</v>
      </c>
    </row>
    <row r="9" spans="1:35" x14ac:dyDescent="0.35">
      <c r="A9" t="s">
        <v>74</v>
      </c>
      <c r="B9" s="6">
        <v>47188</v>
      </c>
      <c r="C9" t="s">
        <v>58</v>
      </c>
      <c r="D9" t="s">
        <v>59</v>
      </c>
      <c r="E9" t="s">
        <v>75</v>
      </c>
      <c r="F9" t="s">
        <v>76</v>
      </c>
      <c r="G9" t="str">
        <f t="shared" si="0"/>
        <v>Produits d’armature</v>
      </c>
      <c r="H9">
        <v>0.99</v>
      </c>
      <c r="J9">
        <v>0.98</v>
      </c>
      <c r="K9" t="s">
        <v>61</v>
      </c>
      <c r="L9" t="str">
        <v>Taiwan, Province of China</v>
      </c>
      <c r="M9" t="s">
        <v>62</v>
      </c>
      <c r="N9" t="s">
        <v>63</v>
      </c>
      <c r="O9">
        <v>0.03</v>
      </c>
      <c r="P9" t="str">
        <f t="shared" si="1"/>
        <v>Low alloy steel</v>
      </c>
      <c r="Q9" t="s">
        <v>56</v>
      </c>
      <c r="R9" t="s">
        <v>42</v>
      </c>
      <c r="S9" t="s">
        <v>42</v>
      </c>
      <c r="T9" t="s">
        <v>50</v>
      </c>
      <c r="U9" t="s">
        <v>50</v>
      </c>
      <c r="V9" t="s">
        <v>50</v>
      </c>
      <c r="W9">
        <v>0.46800000000000003</v>
      </c>
      <c r="X9">
        <v>0.46800000000000003</v>
      </c>
      <c r="Y9">
        <v>483.14</v>
      </c>
      <c r="AA9" t="s">
        <v>42</v>
      </c>
      <c r="AB9" t="s">
        <v>51</v>
      </c>
      <c r="AC9">
        <v>0.86</v>
      </c>
      <c r="AD9">
        <v>2.7399999999999998E-3</v>
      </c>
      <c r="AE9">
        <v>1.95E-2</v>
      </c>
      <c r="AG9">
        <v>6.7600000000000004E-3</v>
      </c>
      <c r="AH9">
        <v>2.7699999999999999E-2</v>
      </c>
      <c r="AI9">
        <v>0.46800000000000003</v>
      </c>
    </row>
    <row r="10" spans="1:35" x14ac:dyDescent="0.35">
      <c r="A10" t="s">
        <v>77</v>
      </c>
      <c r="B10" s="6">
        <v>45313</v>
      </c>
      <c r="C10" t="s">
        <v>78</v>
      </c>
      <c r="D10" t="s">
        <v>79</v>
      </c>
      <c r="E10" t="s">
        <v>80</v>
      </c>
      <c r="F10" t="s">
        <v>81</v>
      </c>
      <c r="G10" t="str">
        <f t="shared" si="0"/>
        <v>Produits plats</v>
      </c>
      <c r="H10">
        <v>0.8</v>
      </c>
      <c r="K10" t="s">
        <v>61</v>
      </c>
      <c r="L10" t="str">
        <v>Uzbekistan</v>
      </c>
      <c r="M10" t="s">
        <v>62</v>
      </c>
      <c r="N10" t="s">
        <v>63</v>
      </c>
      <c r="O10">
        <v>3.8899999999999997E-2</v>
      </c>
      <c r="P10" t="str">
        <f t="shared" si="1"/>
        <v>Low alloy steel</v>
      </c>
      <c r="Q10" t="s">
        <v>49</v>
      </c>
      <c r="R10" t="s">
        <v>42</v>
      </c>
      <c r="S10" t="s">
        <v>42</v>
      </c>
      <c r="T10" t="s">
        <v>42</v>
      </c>
      <c r="U10" t="s">
        <v>42</v>
      </c>
      <c r="V10" t="s">
        <v>50</v>
      </c>
      <c r="W10">
        <v>0.48314000000000001</v>
      </c>
      <c r="X10">
        <f t="shared" ref="X10:X43" si="2">Y10/1000</f>
        <v>0.48314000000000001</v>
      </c>
      <c r="Y10">
        <v>483.14</v>
      </c>
      <c r="AA10" t="s">
        <v>42</v>
      </c>
      <c r="AB10" t="s">
        <v>51</v>
      </c>
      <c r="AC10">
        <v>1.885</v>
      </c>
    </row>
    <row r="11" spans="1:35" x14ac:dyDescent="0.35">
      <c r="A11" t="s">
        <v>82</v>
      </c>
      <c r="B11" s="6">
        <v>45738</v>
      </c>
      <c r="C11" t="s">
        <v>83</v>
      </c>
      <c r="D11" t="s">
        <v>84</v>
      </c>
      <c r="E11" t="s">
        <v>85</v>
      </c>
      <c r="F11" t="s">
        <v>86</v>
      </c>
      <c r="G11" t="str">
        <f t="shared" si="0"/>
        <v>Produits structurels</v>
      </c>
      <c r="H11">
        <v>0.94</v>
      </c>
      <c r="I11">
        <v>0.94</v>
      </c>
      <c r="K11" t="s">
        <v>61</v>
      </c>
      <c r="L11" t="str">
        <v>China</v>
      </c>
      <c r="M11" t="s">
        <v>62</v>
      </c>
      <c r="N11" t="s">
        <v>63</v>
      </c>
      <c r="P11" t="str">
        <f t="shared" si="1"/>
        <v/>
      </c>
      <c r="Q11" t="s">
        <v>49</v>
      </c>
      <c r="R11" t="s">
        <v>42</v>
      </c>
      <c r="S11" t="s">
        <v>42</v>
      </c>
      <c r="T11" t="s">
        <v>42</v>
      </c>
      <c r="U11" t="s">
        <v>42</v>
      </c>
      <c r="V11" t="s">
        <v>42</v>
      </c>
      <c r="W11">
        <v>0.48314000000000001</v>
      </c>
      <c r="X11">
        <f t="shared" si="2"/>
        <v>0.48314000000000001</v>
      </c>
      <c r="Y11">
        <v>483.14</v>
      </c>
      <c r="AA11" t="s">
        <v>42</v>
      </c>
      <c r="AB11" t="s">
        <v>51</v>
      </c>
      <c r="AC11">
        <v>0.40899999999999997</v>
      </c>
    </row>
    <row r="12" spans="1:35" x14ac:dyDescent="0.35">
      <c r="A12" t="s">
        <v>87</v>
      </c>
      <c r="B12" s="6">
        <v>45341</v>
      </c>
      <c r="C12" t="s">
        <v>88</v>
      </c>
      <c r="E12" t="s">
        <v>89</v>
      </c>
      <c r="F12" t="s">
        <v>90</v>
      </c>
      <c r="G12" t="str">
        <f t="shared" si="0"/>
        <v>Produits tubulaires</v>
      </c>
      <c r="H12">
        <v>0.67400000000000004</v>
      </c>
      <c r="I12">
        <v>0.76400000000000001</v>
      </c>
      <c r="K12" t="s">
        <v>61</v>
      </c>
      <c r="L12" t="str">
        <v>Japan</v>
      </c>
      <c r="M12" t="s">
        <v>62</v>
      </c>
      <c r="N12" t="s">
        <v>63</v>
      </c>
      <c r="O12">
        <v>0.03</v>
      </c>
      <c r="P12" t="str">
        <f t="shared" si="1"/>
        <v>Low alloy steel</v>
      </c>
      <c r="Q12" t="s">
        <v>49</v>
      </c>
      <c r="R12" t="s">
        <v>42</v>
      </c>
      <c r="S12" t="s">
        <v>42</v>
      </c>
      <c r="T12" t="s">
        <v>42</v>
      </c>
      <c r="U12" t="s">
        <v>42</v>
      </c>
      <c r="V12" t="s">
        <v>50</v>
      </c>
      <c r="W12">
        <v>0.48314000000000001</v>
      </c>
      <c r="X12">
        <f t="shared" si="2"/>
        <v>0.48314000000000001</v>
      </c>
      <c r="Y12">
        <v>483.14</v>
      </c>
      <c r="AA12" t="s">
        <v>42</v>
      </c>
      <c r="AB12" t="s">
        <v>51</v>
      </c>
      <c r="AC12">
        <v>1.716</v>
      </c>
    </row>
    <row r="13" spans="1:35" x14ac:dyDescent="0.35">
      <c r="A13" t="s">
        <v>91</v>
      </c>
      <c r="B13" s="6">
        <v>45376</v>
      </c>
      <c r="C13" t="s">
        <v>92</v>
      </c>
      <c r="D13" t="s">
        <v>93</v>
      </c>
      <c r="E13" t="s">
        <v>94</v>
      </c>
      <c r="F13" t="s">
        <v>37</v>
      </c>
      <c r="G13" t="str">
        <f t="shared" si="0"/>
        <v>Produits d’armature</v>
      </c>
      <c r="I13">
        <v>0.374</v>
      </c>
      <c r="K13" t="s">
        <v>95</v>
      </c>
      <c r="L13" t="str">
        <v>Republic of Korea</v>
      </c>
      <c r="M13" t="s">
        <v>96</v>
      </c>
      <c r="N13" t="s">
        <v>63</v>
      </c>
      <c r="O13">
        <v>0.03</v>
      </c>
      <c r="P13" t="str">
        <f t="shared" si="1"/>
        <v>Low alloy steel</v>
      </c>
      <c r="Q13" t="s">
        <v>49</v>
      </c>
      <c r="R13" t="s">
        <v>42</v>
      </c>
      <c r="S13" t="s">
        <v>42</v>
      </c>
      <c r="T13" t="s">
        <v>42</v>
      </c>
      <c r="U13" t="s">
        <v>42</v>
      </c>
      <c r="V13" t="s">
        <v>42</v>
      </c>
      <c r="W13">
        <v>0.18534999999999999</v>
      </c>
      <c r="X13">
        <f t="shared" si="2"/>
        <v>0.18534999999999999</v>
      </c>
      <c r="Y13">
        <v>185.35</v>
      </c>
      <c r="AA13" t="s">
        <v>42</v>
      </c>
      <c r="AB13" t="s">
        <v>43</v>
      </c>
      <c r="AC13">
        <v>1.2855000000000001</v>
      </c>
      <c r="AH13">
        <v>-0.59099999999999997</v>
      </c>
    </row>
    <row r="14" spans="1:35" x14ac:dyDescent="0.35">
      <c r="A14" t="s">
        <v>97</v>
      </c>
      <c r="B14" s="6">
        <v>46406</v>
      </c>
      <c r="C14" t="s">
        <v>98</v>
      </c>
      <c r="D14" t="s">
        <v>99</v>
      </c>
      <c r="E14" t="s">
        <v>100</v>
      </c>
      <c r="F14" t="s">
        <v>81</v>
      </c>
      <c r="G14" t="str">
        <f t="shared" si="0"/>
        <v>Produits plats</v>
      </c>
      <c r="H14">
        <v>0.97</v>
      </c>
      <c r="I14">
        <v>1.1499999999999999</v>
      </c>
      <c r="K14" t="s">
        <v>95</v>
      </c>
      <c r="L14" t="str">
        <v>Indonesia</v>
      </c>
      <c r="M14" t="s">
        <v>96</v>
      </c>
      <c r="N14" t="s">
        <v>63</v>
      </c>
      <c r="O14">
        <v>0.05</v>
      </c>
      <c r="P14" t="str">
        <f t="shared" si="1"/>
        <v>Low alloy steel</v>
      </c>
      <c r="Q14" t="s">
        <v>49</v>
      </c>
      <c r="R14" t="s">
        <v>42</v>
      </c>
      <c r="S14" t="s">
        <v>42</v>
      </c>
      <c r="T14" t="s">
        <v>42</v>
      </c>
      <c r="U14" t="s">
        <v>42</v>
      </c>
      <c r="V14" t="s">
        <v>50</v>
      </c>
      <c r="W14">
        <v>0.18534999999999999</v>
      </c>
      <c r="X14">
        <f t="shared" si="2"/>
        <v>0.18534999999999999</v>
      </c>
      <c r="Y14">
        <v>185.35</v>
      </c>
      <c r="AA14" t="s">
        <v>42</v>
      </c>
      <c r="AB14" t="s">
        <v>51</v>
      </c>
      <c r="AC14">
        <v>1.4510000000000001</v>
      </c>
    </row>
    <row r="15" spans="1:35" x14ac:dyDescent="0.35">
      <c r="A15" t="s">
        <v>101</v>
      </c>
      <c r="B15" s="6">
        <v>47084</v>
      </c>
      <c r="C15" t="s">
        <v>102</v>
      </c>
      <c r="D15" t="s">
        <v>103</v>
      </c>
      <c r="E15" t="s">
        <v>104</v>
      </c>
      <c r="F15" t="s">
        <v>105</v>
      </c>
      <c r="G15" t="str">
        <f t="shared" si="0"/>
        <v>Produits structurels</v>
      </c>
      <c r="H15">
        <v>0.75349999999999995</v>
      </c>
      <c r="I15">
        <v>0.80200000000000005</v>
      </c>
      <c r="J15">
        <v>0.92</v>
      </c>
      <c r="K15" t="s">
        <v>95</v>
      </c>
      <c r="L15" t="str">
        <v>Singapore</v>
      </c>
      <c r="M15" t="s">
        <v>96</v>
      </c>
      <c r="N15" t="s">
        <v>63</v>
      </c>
      <c r="O15">
        <v>0.02</v>
      </c>
      <c r="P15" t="str">
        <f t="shared" si="1"/>
        <v>Low alloy steel</v>
      </c>
      <c r="Q15" t="s">
        <v>41</v>
      </c>
      <c r="R15" t="s">
        <v>50</v>
      </c>
      <c r="S15" t="s">
        <v>50</v>
      </c>
      <c r="T15" t="s">
        <v>42</v>
      </c>
      <c r="U15" t="s">
        <v>50</v>
      </c>
      <c r="V15" t="s">
        <v>42</v>
      </c>
      <c r="W15">
        <v>0.18534999999999999</v>
      </c>
      <c r="X15">
        <f t="shared" si="2"/>
        <v>0.18534999999999999</v>
      </c>
      <c r="Y15">
        <v>185.35</v>
      </c>
      <c r="AA15" t="s">
        <v>50</v>
      </c>
      <c r="AB15" t="s">
        <v>51</v>
      </c>
      <c r="AC15">
        <v>1.0673999999999999</v>
      </c>
      <c r="AD15">
        <v>6.6600000000000003E-4</v>
      </c>
      <c r="AE15">
        <v>2.23E-2</v>
      </c>
      <c r="AF15">
        <v>6.6799999999999997E-4</v>
      </c>
      <c r="AG15">
        <v>1.2999999999999999E-3</v>
      </c>
      <c r="AH15">
        <v>-0.24099999999999999</v>
      </c>
    </row>
    <row r="16" spans="1:35" x14ac:dyDescent="0.35">
      <c r="A16" t="s">
        <v>106</v>
      </c>
      <c r="B16" s="6">
        <v>47084</v>
      </c>
      <c r="C16" t="s">
        <v>45</v>
      </c>
      <c r="D16" t="s">
        <v>103</v>
      </c>
      <c r="E16" t="s">
        <v>107</v>
      </c>
      <c r="F16" t="s">
        <v>86</v>
      </c>
      <c r="G16" t="str">
        <f t="shared" si="0"/>
        <v>Produits structurels</v>
      </c>
      <c r="H16">
        <v>0.77569999999999995</v>
      </c>
      <c r="I16">
        <v>0.499</v>
      </c>
      <c r="J16">
        <v>0.92</v>
      </c>
      <c r="K16" t="s">
        <v>95</v>
      </c>
      <c r="L16" t="str">
        <v>Thailand</v>
      </c>
      <c r="M16" t="s">
        <v>96</v>
      </c>
      <c r="N16" t="s">
        <v>63</v>
      </c>
      <c r="O16">
        <v>0.02</v>
      </c>
      <c r="P16" t="str">
        <f t="shared" si="1"/>
        <v>Low alloy steel</v>
      </c>
      <c r="Q16" t="s">
        <v>56</v>
      </c>
      <c r="R16" t="s">
        <v>50</v>
      </c>
      <c r="S16" t="s">
        <v>42</v>
      </c>
      <c r="T16" t="s">
        <v>42</v>
      </c>
      <c r="U16" t="s">
        <v>42</v>
      </c>
      <c r="V16" t="s">
        <v>50</v>
      </c>
      <c r="W16">
        <v>0.18534999999999999</v>
      </c>
      <c r="X16">
        <f t="shared" si="2"/>
        <v>0.18534999999999999</v>
      </c>
      <c r="Y16">
        <v>185.35</v>
      </c>
      <c r="AA16" t="s">
        <v>50</v>
      </c>
      <c r="AB16" t="s">
        <v>51</v>
      </c>
      <c r="AC16">
        <v>1.2569999999999999</v>
      </c>
      <c r="AD16">
        <v>6.6600000000000003E-4</v>
      </c>
      <c r="AE16">
        <v>2.23E-2</v>
      </c>
      <c r="AF16">
        <v>6.6799999999999997E-4</v>
      </c>
      <c r="AG16">
        <v>1.2999999999999999E-3</v>
      </c>
      <c r="AH16">
        <v>-0.24099999999999999</v>
      </c>
    </row>
    <row r="17" spans="1:29" x14ac:dyDescent="0.35">
      <c r="A17" t="s">
        <v>108</v>
      </c>
      <c r="B17" s="6">
        <v>46649</v>
      </c>
      <c r="C17" t="s">
        <v>109</v>
      </c>
      <c r="D17" t="s">
        <v>110</v>
      </c>
      <c r="E17" t="s">
        <v>111</v>
      </c>
      <c r="F17" t="s">
        <v>37</v>
      </c>
      <c r="G17" t="str">
        <f t="shared" si="0"/>
        <v>Produits d’armature</v>
      </c>
      <c r="H17">
        <v>0.98</v>
      </c>
      <c r="I17">
        <v>1.68</v>
      </c>
      <c r="K17" t="s">
        <v>112</v>
      </c>
      <c r="L17" t="str">
        <v>Viet Nam</v>
      </c>
      <c r="M17" t="s">
        <v>96</v>
      </c>
      <c r="N17" t="s">
        <v>63</v>
      </c>
      <c r="O17">
        <v>0.03</v>
      </c>
      <c r="P17" t="str">
        <f t="shared" si="1"/>
        <v>Low alloy steel</v>
      </c>
      <c r="Q17" t="s">
        <v>49</v>
      </c>
      <c r="R17" t="s">
        <v>42</v>
      </c>
      <c r="S17" t="s">
        <v>42</v>
      </c>
      <c r="T17" t="s">
        <v>42</v>
      </c>
      <c r="U17" t="s">
        <v>42</v>
      </c>
      <c r="V17" t="s">
        <v>42</v>
      </c>
      <c r="W17">
        <v>0.38377999999999995</v>
      </c>
      <c r="X17">
        <f t="shared" si="2"/>
        <v>0.38377999999999995</v>
      </c>
      <c r="Y17">
        <v>383.78</v>
      </c>
      <c r="AA17" t="s">
        <v>42</v>
      </c>
      <c r="AB17" t="s">
        <v>51</v>
      </c>
      <c r="AC17">
        <v>0.85399999999999998</v>
      </c>
    </row>
    <row r="18" spans="1:29" x14ac:dyDescent="0.35">
      <c r="A18" t="s">
        <v>113</v>
      </c>
      <c r="B18" s="6">
        <v>46197</v>
      </c>
      <c r="C18" t="s">
        <v>114</v>
      </c>
      <c r="E18" t="s">
        <v>115</v>
      </c>
      <c r="F18" t="s">
        <v>37</v>
      </c>
      <c r="G18" t="str">
        <f t="shared" si="0"/>
        <v>Produits d’armature</v>
      </c>
      <c r="H18">
        <v>0.97</v>
      </c>
      <c r="I18">
        <v>1.02</v>
      </c>
      <c r="K18" t="s">
        <v>112</v>
      </c>
      <c r="L18" t="str">
        <v>India</v>
      </c>
      <c r="M18" t="s">
        <v>96</v>
      </c>
      <c r="N18" t="s">
        <v>63</v>
      </c>
      <c r="O18">
        <v>0.03</v>
      </c>
      <c r="P18" t="str">
        <f t="shared" si="1"/>
        <v>Low alloy steel</v>
      </c>
      <c r="Q18" t="s">
        <v>49</v>
      </c>
      <c r="R18" t="s">
        <v>42</v>
      </c>
      <c r="S18" t="s">
        <v>42</v>
      </c>
      <c r="T18" t="s">
        <v>42</v>
      </c>
      <c r="U18" t="s">
        <v>42</v>
      </c>
      <c r="V18" t="s">
        <v>42</v>
      </c>
      <c r="W18">
        <v>0.38377999999999995</v>
      </c>
      <c r="X18">
        <f t="shared" si="2"/>
        <v>0.38377999999999995</v>
      </c>
      <c r="Y18">
        <v>383.78</v>
      </c>
      <c r="AA18" t="s">
        <v>42</v>
      </c>
      <c r="AB18" t="s">
        <v>51</v>
      </c>
      <c r="AC18">
        <v>0.77829999999999999</v>
      </c>
    </row>
    <row r="19" spans="1:29" x14ac:dyDescent="0.35">
      <c r="A19" t="s">
        <v>116</v>
      </c>
      <c r="B19" s="6">
        <v>47029</v>
      </c>
      <c r="C19" t="s">
        <v>117</v>
      </c>
      <c r="D19" t="s">
        <v>118</v>
      </c>
      <c r="E19" t="s">
        <v>119</v>
      </c>
      <c r="F19" t="s">
        <v>37</v>
      </c>
      <c r="G19" t="str">
        <f t="shared" si="0"/>
        <v>Produits d’armature</v>
      </c>
      <c r="H19">
        <v>0.98699999999999999</v>
      </c>
      <c r="I19">
        <v>1.19</v>
      </c>
      <c r="K19" t="s">
        <v>112</v>
      </c>
      <c r="L19" t="str">
        <v>Oman</v>
      </c>
      <c r="M19" t="s">
        <v>96</v>
      </c>
      <c r="N19" t="s">
        <v>63</v>
      </c>
      <c r="P19" t="str">
        <f t="shared" si="1"/>
        <v/>
      </c>
      <c r="Q19" t="s">
        <v>49</v>
      </c>
      <c r="R19" t="s">
        <v>42</v>
      </c>
      <c r="S19" t="s">
        <v>42</v>
      </c>
      <c r="T19" t="s">
        <v>42</v>
      </c>
      <c r="U19" t="s">
        <v>42</v>
      </c>
      <c r="V19" t="s">
        <v>42</v>
      </c>
      <c r="W19">
        <v>0.38377999999999995</v>
      </c>
      <c r="X19">
        <f t="shared" si="2"/>
        <v>0.38377999999999995</v>
      </c>
      <c r="Y19">
        <v>383.78</v>
      </c>
      <c r="AA19" t="s">
        <v>50</v>
      </c>
      <c r="AB19" t="s">
        <v>51</v>
      </c>
      <c r="AC19">
        <v>0.77210000000000001</v>
      </c>
    </row>
    <row r="20" spans="1:29" x14ac:dyDescent="0.35">
      <c r="A20" t="s">
        <v>120</v>
      </c>
      <c r="B20" s="6">
        <v>46078</v>
      </c>
      <c r="C20" t="s">
        <v>121</v>
      </c>
      <c r="D20" t="s">
        <v>122</v>
      </c>
      <c r="E20" t="s">
        <v>123</v>
      </c>
      <c r="F20" t="s">
        <v>37</v>
      </c>
      <c r="G20" t="str">
        <f t="shared" si="0"/>
        <v>Produits d’armature</v>
      </c>
      <c r="H20">
        <v>0.97</v>
      </c>
      <c r="I20">
        <v>1.03</v>
      </c>
      <c r="K20" t="s">
        <v>112</v>
      </c>
      <c r="L20" t="str">
        <v>Qatar</v>
      </c>
      <c r="M20" t="s">
        <v>96</v>
      </c>
      <c r="N20" t="s">
        <v>63</v>
      </c>
      <c r="O20">
        <v>0.02</v>
      </c>
      <c r="P20" t="str">
        <f t="shared" si="1"/>
        <v>Low alloy steel</v>
      </c>
      <c r="Q20" t="s">
        <v>49</v>
      </c>
      <c r="R20" t="s">
        <v>42</v>
      </c>
      <c r="S20" t="s">
        <v>42</v>
      </c>
      <c r="T20" t="s">
        <v>42</v>
      </c>
      <c r="U20" t="s">
        <v>42</v>
      </c>
      <c r="V20" t="s">
        <v>50</v>
      </c>
      <c r="W20">
        <v>0.38377999999999995</v>
      </c>
      <c r="X20">
        <f t="shared" si="2"/>
        <v>0.38377999999999995</v>
      </c>
      <c r="Y20">
        <v>383.78</v>
      </c>
      <c r="AA20" t="s">
        <v>42</v>
      </c>
      <c r="AB20" t="s">
        <v>51</v>
      </c>
      <c r="AC20">
        <v>0.70699999999999996</v>
      </c>
    </row>
    <row r="21" spans="1:29" x14ac:dyDescent="0.35">
      <c r="A21" t="s">
        <v>124</v>
      </c>
      <c r="B21" s="6">
        <v>46548</v>
      </c>
      <c r="C21" t="s">
        <v>125</v>
      </c>
      <c r="D21" t="s">
        <v>126</v>
      </c>
      <c r="E21" t="s">
        <v>127</v>
      </c>
      <c r="F21" t="s">
        <v>37</v>
      </c>
      <c r="G21" t="str">
        <f t="shared" si="0"/>
        <v>Produits d’armature</v>
      </c>
      <c r="H21">
        <v>0.97399999999999998</v>
      </c>
      <c r="I21">
        <v>1.014</v>
      </c>
      <c r="K21" t="s">
        <v>112</v>
      </c>
      <c r="L21" t="str">
        <v>Saudi Arabia</v>
      </c>
      <c r="M21" t="s">
        <v>96</v>
      </c>
      <c r="N21" t="s">
        <v>63</v>
      </c>
      <c r="P21" t="str">
        <f t="shared" si="1"/>
        <v/>
      </c>
      <c r="Q21" t="s">
        <v>49</v>
      </c>
      <c r="R21" t="s">
        <v>42</v>
      </c>
      <c r="S21" t="s">
        <v>42</v>
      </c>
      <c r="T21" t="s">
        <v>42</v>
      </c>
      <c r="U21" t="s">
        <v>42</v>
      </c>
      <c r="V21" t="s">
        <v>50</v>
      </c>
      <c r="W21">
        <v>0.38377999999999995</v>
      </c>
      <c r="X21">
        <f t="shared" si="2"/>
        <v>0.38377999999999995</v>
      </c>
      <c r="Y21">
        <v>383.78</v>
      </c>
      <c r="AA21" t="s">
        <v>42</v>
      </c>
      <c r="AB21" t="s">
        <v>51</v>
      </c>
      <c r="AC21">
        <v>0.51700000000000002</v>
      </c>
    </row>
    <row r="22" spans="1:29" x14ac:dyDescent="0.35">
      <c r="A22" t="s">
        <v>128</v>
      </c>
      <c r="B22" s="6">
        <v>46388</v>
      </c>
      <c r="C22" t="s">
        <v>129</v>
      </c>
      <c r="D22" t="s">
        <v>130</v>
      </c>
      <c r="E22" t="s">
        <v>131</v>
      </c>
      <c r="F22" t="s">
        <v>37</v>
      </c>
      <c r="G22" t="str">
        <f t="shared" si="0"/>
        <v>Produits d’armature</v>
      </c>
      <c r="H22">
        <v>0.95399999999999996</v>
      </c>
      <c r="I22">
        <v>1.1000000000000001</v>
      </c>
      <c r="K22" t="s">
        <v>112</v>
      </c>
      <c r="L22" t="str">
        <v>Türkiye</v>
      </c>
      <c r="M22" t="s">
        <v>96</v>
      </c>
      <c r="N22" t="s">
        <v>63</v>
      </c>
      <c r="P22" t="str">
        <f t="shared" si="1"/>
        <v/>
      </c>
      <c r="Q22" t="s">
        <v>49</v>
      </c>
      <c r="R22" t="s">
        <v>42</v>
      </c>
      <c r="S22" t="s">
        <v>42</v>
      </c>
      <c r="T22" t="s">
        <v>42</v>
      </c>
      <c r="U22" t="s">
        <v>42</v>
      </c>
      <c r="V22" t="s">
        <v>50</v>
      </c>
      <c r="W22">
        <v>0.38377999999999995</v>
      </c>
      <c r="X22">
        <f t="shared" si="2"/>
        <v>0.38377999999999995</v>
      </c>
      <c r="Y22">
        <v>383.78</v>
      </c>
      <c r="AA22" t="s">
        <v>42</v>
      </c>
      <c r="AB22" t="s">
        <v>51</v>
      </c>
      <c r="AC22">
        <v>0.435</v>
      </c>
    </row>
    <row r="23" spans="1:29" x14ac:dyDescent="0.35">
      <c r="A23" t="s">
        <v>132</v>
      </c>
      <c r="B23" s="6">
        <v>47032</v>
      </c>
      <c r="C23" t="s">
        <v>133</v>
      </c>
      <c r="E23" t="s">
        <v>134</v>
      </c>
      <c r="F23" t="s">
        <v>135</v>
      </c>
      <c r="G23" t="str">
        <f t="shared" si="0"/>
        <v>Produits de stabilisation</v>
      </c>
      <c r="I23">
        <v>0.85199999999999998</v>
      </c>
      <c r="K23" t="s">
        <v>112</v>
      </c>
      <c r="L23" t="str">
        <v>United Arab Emirates</v>
      </c>
      <c r="M23" t="s">
        <v>96</v>
      </c>
      <c r="N23" t="s">
        <v>63</v>
      </c>
      <c r="P23" t="str">
        <f t="shared" si="1"/>
        <v/>
      </c>
      <c r="Q23" t="s">
        <v>49</v>
      </c>
      <c r="R23" t="s">
        <v>42</v>
      </c>
      <c r="S23" t="s">
        <v>42</v>
      </c>
      <c r="T23" t="s">
        <v>42</v>
      </c>
      <c r="U23" t="s">
        <v>42</v>
      </c>
      <c r="V23" t="s">
        <v>42</v>
      </c>
      <c r="W23">
        <v>0.38377999999999995</v>
      </c>
      <c r="X23">
        <f t="shared" si="2"/>
        <v>0.38377999999999995</v>
      </c>
      <c r="Y23">
        <v>383.78</v>
      </c>
      <c r="AA23" t="s">
        <v>42</v>
      </c>
      <c r="AB23" t="s">
        <v>51</v>
      </c>
      <c r="AC23">
        <v>1.4736</v>
      </c>
    </row>
    <row r="24" spans="1:29" x14ac:dyDescent="0.35">
      <c r="A24" t="s">
        <v>136</v>
      </c>
      <c r="B24" s="6">
        <v>46909</v>
      </c>
      <c r="C24" t="s">
        <v>137</v>
      </c>
      <c r="D24" t="s">
        <v>138</v>
      </c>
      <c r="E24" t="s">
        <v>100</v>
      </c>
      <c r="F24" t="s">
        <v>81</v>
      </c>
      <c r="G24" t="str">
        <f t="shared" si="0"/>
        <v>Produits plats</v>
      </c>
      <c r="I24">
        <v>0.83799999999999997</v>
      </c>
      <c r="K24" t="s">
        <v>112</v>
      </c>
      <c r="L24" t="str">
        <v>Czechia</v>
      </c>
      <c r="M24" t="s">
        <v>96</v>
      </c>
      <c r="N24" t="s">
        <v>63</v>
      </c>
      <c r="P24" t="str">
        <f t="shared" si="1"/>
        <v/>
      </c>
      <c r="Q24" t="s">
        <v>49</v>
      </c>
      <c r="R24" t="s">
        <v>42</v>
      </c>
      <c r="S24" t="s">
        <v>42</v>
      </c>
      <c r="T24" t="s">
        <v>42</v>
      </c>
      <c r="U24" t="s">
        <v>42</v>
      </c>
      <c r="V24" t="s">
        <v>42</v>
      </c>
      <c r="W24">
        <v>0.38377999999999995</v>
      </c>
      <c r="X24">
        <f t="shared" si="2"/>
        <v>0.38377999999999995</v>
      </c>
      <c r="Y24">
        <v>383.78</v>
      </c>
      <c r="AA24" t="s">
        <v>42</v>
      </c>
      <c r="AB24" t="s">
        <v>51</v>
      </c>
      <c r="AC24">
        <v>1.4824999999999999</v>
      </c>
    </row>
    <row r="25" spans="1:29" x14ac:dyDescent="0.35">
      <c r="A25" t="s">
        <v>139</v>
      </c>
      <c r="B25" s="6">
        <v>47288</v>
      </c>
      <c r="C25" t="s">
        <v>137</v>
      </c>
      <c r="D25" t="s">
        <v>140</v>
      </c>
      <c r="E25" t="s">
        <v>100</v>
      </c>
      <c r="F25" t="s">
        <v>81</v>
      </c>
      <c r="G25" t="str">
        <f t="shared" si="0"/>
        <v>Produits plats</v>
      </c>
      <c r="I25">
        <v>0.253</v>
      </c>
      <c r="K25" t="s">
        <v>112</v>
      </c>
      <c r="L25" t="str">
        <v>Poland</v>
      </c>
      <c r="M25" t="s">
        <v>96</v>
      </c>
      <c r="N25" t="s">
        <v>63</v>
      </c>
      <c r="O25">
        <v>0.05</v>
      </c>
      <c r="P25" t="str">
        <f t="shared" si="1"/>
        <v>Low alloy steel</v>
      </c>
      <c r="Q25" t="s">
        <v>49</v>
      </c>
      <c r="R25" t="s">
        <v>42</v>
      </c>
      <c r="S25" t="s">
        <v>42</v>
      </c>
      <c r="T25" t="s">
        <v>42</v>
      </c>
      <c r="U25" t="s">
        <v>42</v>
      </c>
      <c r="V25" t="s">
        <v>50</v>
      </c>
      <c r="W25">
        <v>0.38377999999999995</v>
      </c>
      <c r="X25">
        <f t="shared" si="2"/>
        <v>0.38377999999999995</v>
      </c>
      <c r="Y25">
        <v>383.78</v>
      </c>
      <c r="AA25" t="s">
        <v>42</v>
      </c>
      <c r="AB25" t="s">
        <v>141</v>
      </c>
      <c r="AC25">
        <v>2.4054000000000002</v>
      </c>
    </row>
    <row r="26" spans="1:29" x14ac:dyDescent="0.35">
      <c r="A26" t="s">
        <v>142</v>
      </c>
      <c r="B26" s="6">
        <v>46960</v>
      </c>
      <c r="C26" t="s">
        <v>143</v>
      </c>
      <c r="D26" t="s">
        <v>144</v>
      </c>
      <c r="E26" t="s">
        <v>145</v>
      </c>
      <c r="F26" t="s">
        <v>81</v>
      </c>
      <c r="G26" t="str">
        <f t="shared" si="0"/>
        <v>Produits plats</v>
      </c>
      <c r="H26">
        <v>0.70499999999999996</v>
      </c>
      <c r="I26">
        <v>0.76200000000000001</v>
      </c>
      <c r="K26" t="s">
        <v>112</v>
      </c>
      <c r="L26" t="str">
        <v>Russian Federation</v>
      </c>
      <c r="M26" t="s">
        <v>96</v>
      </c>
      <c r="N26" t="s">
        <v>63</v>
      </c>
      <c r="O26">
        <v>0.154</v>
      </c>
      <c r="P26" t="str">
        <f t="shared" si="1"/>
        <v>Stainless steel</v>
      </c>
      <c r="Q26" t="s">
        <v>49</v>
      </c>
      <c r="R26" t="s">
        <v>42</v>
      </c>
      <c r="S26" t="s">
        <v>42</v>
      </c>
      <c r="T26" t="s">
        <v>42</v>
      </c>
      <c r="U26" t="s">
        <v>50</v>
      </c>
      <c r="V26" t="s">
        <v>50</v>
      </c>
      <c r="W26">
        <v>0.38377999999999995</v>
      </c>
      <c r="X26">
        <f t="shared" si="2"/>
        <v>0.38377999999999995</v>
      </c>
      <c r="Y26">
        <v>383.78</v>
      </c>
      <c r="AA26" t="s">
        <v>42</v>
      </c>
      <c r="AB26" t="s">
        <v>51</v>
      </c>
      <c r="AC26">
        <v>1.4112</v>
      </c>
    </row>
    <row r="27" spans="1:29" x14ac:dyDescent="0.35">
      <c r="A27" t="s">
        <v>146</v>
      </c>
      <c r="B27" s="6">
        <v>46737</v>
      </c>
      <c r="C27" t="s">
        <v>147</v>
      </c>
      <c r="D27" t="s">
        <v>148</v>
      </c>
      <c r="E27" t="s">
        <v>149</v>
      </c>
      <c r="F27" t="s">
        <v>81</v>
      </c>
      <c r="G27" t="str">
        <f t="shared" si="0"/>
        <v>Produits plats</v>
      </c>
      <c r="H27">
        <v>0.751</v>
      </c>
      <c r="I27">
        <v>1.33</v>
      </c>
      <c r="K27" t="s">
        <v>112</v>
      </c>
      <c r="L27" t="str">
        <v>Ukraine</v>
      </c>
      <c r="M27" t="s">
        <v>96</v>
      </c>
      <c r="N27" t="s">
        <v>63</v>
      </c>
      <c r="O27">
        <v>4.0000000000000001E-3</v>
      </c>
      <c r="P27" t="str">
        <f t="shared" si="1"/>
        <v>Low alloy steel</v>
      </c>
      <c r="Q27" t="s">
        <v>41</v>
      </c>
      <c r="R27" t="s">
        <v>42</v>
      </c>
      <c r="S27" t="s">
        <v>42</v>
      </c>
      <c r="T27" t="s">
        <v>50</v>
      </c>
      <c r="U27" t="s">
        <v>42</v>
      </c>
      <c r="V27" t="s">
        <v>42</v>
      </c>
      <c r="W27">
        <v>0.38377999999999995</v>
      </c>
      <c r="X27">
        <f t="shared" si="2"/>
        <v>0.38377999999999995</v>
      </c>
      <c r="Y27">
        <v>383.78</v>
      </c>
      <c r="AA27" t="s">
        <v>42</v>
      </c>
      <c r="AB27" t="s">
        <v>51</v>
      </c>
      <c r="AC27">
        <v>2.1219999999999999</v>
      </c>
    </row>
    <row r="28" spans="1:29" x14ac:dyDescent="0.35">
      <c r="A28" t="s">
        <v>150</v>
      </c>
      <c r="B28" s="6">
        <v>46623</v>
      </c>
      <c r="C28" t="s">
        <v>151</v>
      </c>
      <c r="D28" t="s">
        <v>152</v>
      </c>
      <c r="E28" t="s">
        <v>153</v>
      </c>
      <c r="F28" t="s">
        <v>81</v>
      </c>
      <c r="G28" t="str">
        <f t="shared" si="0"/>
        <v>Produits plats</v>
      </c>
      <c r="H28">
        <v>0.97</v>
      </c>
      <c r="I28">
        <v>1.18</v>
      </c>
      <c r="K28" t="s">
        <v>112</v>
      </c>
      <c r="L28" t="str">
        <v>Finland</v>
      </c>
      <c r="M28" t="s">
        <v>96</v>
      </c>
      <c r="N28" t="s">
        <v>63</v>
      </c>
      <c r="O28">
        <v>0.05</v>
      </c>
      <c r="P28" t="str">
        <f t="shared" si="1"/>
        <v>Low alloy steel</v>
      </c>
      <c r="Q28" t="s">
        <v>49</v>
      </c>
      <c r="R28" t="s">
        <v>42</v>
      </c>
      <c r="S28" t="s">
        <v>50</v>
      </c>
      <c r="T28" t="s">
        <v>50</v>
      </c>
      <c r="U28" t="s">
        <v>42</v>
      </c>
      <c r="V28" t="s">
        <v>50</v>
      </c>
      <c r="W28">
        <v>0.38377999999999995</v>
      </c>
      <c r="X28">
        <f t="shared" si="2"/>
        <v>0.38377999999999995</v>
      </c>
      <c r="Y28">
        <v>383.78</v>
      </c>
      <c r="AA28" t="s">
        <v>42</v>
      </c>
      <c r="AB28" t="s">
        <v>51</v>
      </c>
      <c r="AC28">
        <v>1.0988</v>
      </c>
    </row>
    <row r="29" spans="1:29" x14ac:dyDescent="0.35">
      <c r="A29" t="s">
        <v>154</v>
      </c>
      <c r="B29" s="6">
        <v>46623</v>
      </c>
      <c r="C29" t="s">
        <v>151</v>
      </c>
      <c r="D29" t="s">
        <v>152</v>
      </c>
      <c r="E29" t="s">
        <v>155</v>
      </c>
      <c r="F29" t="s">
        <v>81</v>
      </c>
      <c r="G29" t="str">
        <f t="shared" si="0"/>
        <v>Produits plats</v>
      </c>
      <c r="H29">
        <v>0.97</v>
      </c>
      <c r="I29">
        <v>1.18</v>
      </c>
      <c r="K29" t="s">
        <v>112</v>
      </c>
      <c r="L29" t="str">
        <v>Norway</v>
      </c>
      <c r="M29" t="s">
        <v>96</v>
      </c>
      <c r="N29" t="s">
        <v>63</v>
      </c>
      <c r="O29">
        <v>0.02</v>
      </c>
      <c r="P29" t="str">
        <f t="shared" si="1"/>
        <v>Low alloy steel</v>
      </c>
      <c r="Q29" t="s">
        <v>49</v>
      </c>
      <c r="R29" t="s">
        <v>42</v>
      </c>
      <c r="S29" t="s">
        <v>42</v>
      </c>
      <c r="T29" t="s">
        <v>42</v>
      </c>
      <c r="U29" t="s">
        <v>42</v>
      </c>
      <c r="V29" t="s">
        <v>50</v>
      </c>
      <c r="W29">
        <v>0.38377999999999995</v>
      </c>
      <c r="X29">
        <f t="shared" si="2"/>
        <v>0.38377999999999995</v>
      </c>
      <c r="Y29">
        <v>383.78</v>
      </c>
      <c r="AA29" t="s">
        <v>42</v>
      </c>
      <c r="AB29" t="s">
        <v>51</v>
      </c>
      <c r="AC29">
        <v>1.0206999999999999</v>
      </c>
    </row>
    <row r="30" spans="1:29" x14ac:dyDescent="0.35">
      <c r="A30" t="s">
        <v>154</v>
      </c>
      <c r="B30" s="6">
        <v>46623</v>
      </c>
      <c r="C30" t="s">
        <v>151</v>
      </c>
      <c r="D30" t="s">
        <v>156</v>
      </c>
      <c r="E30" t="s">
        <v>155</v>
      </c>
      <c r="F30" t="s">
        <v>81</v>
      </c>
      <c r="G30" t="str">
        <f t="shared" si="0"/>
        <v>Produits plats</v>
      </c>
      <c r="H30">
        <v>0.97</v>
      </c>
      <c r="I30">
        <v>1.18</v>
      </c>
      <c r="K30" t="s">
        <v>112</v>
      </c>
      <c r="L30" t="str">
        <v>United Kingdom of Great Britain and Northern Ireland</v>
      </c>
      <c r="M30" t="s">
        <v>96</v>
      </c>
      <c r="N30" t="s">
        <v>63</v>
      </c>
      <c r="O30">
        <v>0.02</v>
      </c>
      <c r="P30" t="str">
        <f t="shared" si="1"/>
        <v>Low alloy steel</v>
      </c>
      <c r="Q30" t="s">
        <v>49</v>
      </c>
      <c r="R30" t="s">
        <v>42</v>
      </c>
      <c r="S30" t="s">
        <v>42</v>
      </c>
      <c r="T30" t="s">
        <v>42</v>
      </c>
      <c r="U30" t="s">
        <v>42</v>
      </c>
      <c r="V30" t="s">
        <v>50</v>
      </c>
      <c r="W30">
        <v>0.38377999999999995</v>
      </c>
      <c r="X30">
        <f t="shared" si="2"/>
        <v>0.38377999999999995</v>
      </c>
      <c r="Y30">
        <v>383.78</v>
      </c>
      <c r="AA30" t="s">
        <v>42</v>
      </c>
      <c r="AB30" t="s">
        <v>51</v>
      </c>
      <c r="AC30">
        <v>0.84930000000000005</v>
      </c>
    </row>
    <row r="31" spans="1:29" x14ac:dyDescent="0.35">
      <c r="A31" t="s">
        <v>157</v>
      </c>
      <c r="B31" s="6">
        <v>46960</v>
      </c>
      <c r="C31" t="s">
        <v>143</v>
      </c>
      <c r="D31" t="s">
        <v>158</v>
      </c>
      <c r="E31" t="s">
        <v>145</v>
      </c>
      <c r="F31" t="s">
        <v>81</v>
      </c>
      <c r="G31" t="str">
        <f t="shared" si="0"/>
        <v>Produits plats</v>
      </c>
      <c r="H31">
        <v>0.874</v>
      </c>
      <c r="I31">
        <v>0.94299999999999995</v>
      </c>
      <c r="K31" t="s">
        <v>112</v>
      </c>
      <c r="L31" t="str">
        <v>Greece</v>
      </c>
      <c r="M31" t="s">
        <v>96</v>
      </c>
      <c r="N31" t="s">
        <v>63</v>
      </c>
      <c r="P31" t="str">
        <f t="shared" si="1"/>
        <v/>
      </c>
      <c r="Q31" t="s">
        <v>49</v>
      </c>
      <c r="R31" t="s">
        <v>42</v>
      </c>
      <c r="S31" t="s">
        <v>42</v>
      </c>
      <c r="T31" t="s">
        <v>42</v>
      </c>
      <c r="U31" t="s">
        <v>50</v>
      </c>
      <c r="V31" t="s">
        <v>42</v>
      </c>
      <c r="W31">
        <v>0.38377999999999995</v>
      </c>
      <c r="X31">
        <f t="shared" si="2"/>
        <v>0.38377999999999995</v>
      </c>
      <c r="Y31">
        <v>383.78</v>
      </c>
      <c r="AA31" t="s">
        <v>42</v>
      </c>
      <c r="AB31" t="s">
        <v>51</v>
      </c>
      <c r="AC31">
        <v>1.2094</v>
      </c>
    </row>
    <row r="32" spans="1:29" x14ac:dyDescent="0.35">
      <c r="A32" t="s">
        <v>159</v>
      </c>
      <c r="B32" s="6">
        <v>46568</v>
      </c>
      <c r="C32" t="s">
        <v>160</v>
      </c>
      <c r="D32" t="s">
        <v>161</v>
      </c>
      <c r="E32" t="s">
        <v>162</v>
      </c>
      <c r="F32" t="s">
        <v>86</v>
      </c>
      <c r="G32" t="str">
        <f t="shared" si="0"/>
        <v>Produits structurels</v>
      </c>
      <c r="H32">
        <v>0.98</v>
      </c>
      <c r="K32" t="s">
        <v>112</v>
      </c>
      <c r="L32" t="str">
        <v>Italy</v>
      </c>
      <c r="M32" t="s">
        <v>96</v>
      </c>
      <c r="N32" t="s">
        <v>63</v>
      </c>
      <c r="O32">
        <v>0.02</v>
      </c>
      <c r="P32" t="str">
        <f t="shared" si="1"/>
        <v>Low alloy steel</v>
      </c>
      <c r="Q32" t="s">
        <v>49</v>
      </c>
      <c r="R32" t="s">
        <v>42</v>
      </c>
      <c r="S32" t="s">
        <v>42</v>
      </c>
      <c r="T32" t="s">
        <v>42</v>
      </c>
      <c r="U32" t="s">
        <v>42</v>
      </c>
      <c r="V32" t="s">
        <v>42</v>
      </c>
      <c r="W32">
        <v>0.38377999999999995</v>
      </c>
      <c r="X32">
        <f t="shared" si="2"/>
        <v>0.38377999999999995</v>
      </c>
      <c r="Y32">
        <v>383.78</v>
      </c>
      <c r="AA32" t="s">
        <v>42</v>
      </c>
      <c r="AB32" t="s">
        <v>51</v>
      </c>
      <c r="AC32">
        <v>1.1399999999999999</v>
      </c>
    </row>
    <row r="33" spans="1:35" x14ac:dyDescent="0.35">
      <c r="A33" t="s">
        <v>163</v>
      </c>
      <c r="B33" s="6">
        <v>46915</v>
      </c>
      <c r="C33" t="s">
        <v>164</v>
      </c>
      <c r="D33" t="s">
        <v>165</v>
      </c>
      <c r="E33" t="s">
        <v>166</v>
      </c>
      <c r="F33" t="s">
        <v>167</v>
      </c>
      <c r="G33" t="str">
        <f t="shared" si="0"/>
        <v>Produits plats</v>
      </c>
      <c r="I33">
        <v>0.81799999999999995</v>
      </c>
      <c r="K33" t="s">
        <v>112</v>
      </c>
      <c r="L33" t="str">
        <v>North Macedonia</v>
      </c>
      <c r="M33" t="s">
        <v>96</v>
      </c>
      <c r="N33" t="s">
        <v>63</v>
      </c>
      <c r="O33">
        <v>0.05</v>
      </c>
      <c r="P33" t="str">
        <f t="shared" si="1"/>
        <v>Low alloy steel</v>
      </c>
      <c r="Q33" t="s">
        <v>49</v>
      </c>
      <c r="R33" t="s">
        <v>42</v>
      </c>
      <c r="S33" t="s">
        <v>42</v>
      </c>
      <c r="T33" t="s">
        <v>42</v>
      </c>
      <c r="U33" t="s">
        <v>42</v>
      </c>
      <c r="V33" t="s">
        <v>42</v>
      </c>
      <c r="W33">
        <v>0.38377999999999995</v>
      </c>
      <c r="X33">
        <f t="shared" si="2"/>
        <v>0.38377999999999995</v>
      </c>
      <c r="Y33">
        <v>383.78</v>
      </c>
      <c r="AA33" t="s">
        <v>42</v>
      </c>
      <c r="AB33" t="s">
        <v>51</v>
      </c>
      <c r="AC33">
        <v>1.1062000000000001</v>
      </c>
    </row>
    <row r="34" spans="1:35" x14ac:dyDescent="0.35">
      <c r="A34" t="s">
        <v>168</v>
      </c>
      <c r="B34" s="6">
        <v>46864</v>
      </c>
      <c r="C34" t="s">
        <v>143</v>
      </c>
      <c r="E34" t="s">
        <v>169</v>
      </c>
      <c r="F34" t="s">
        <v>167</v>
      </c>
      <c r="G34" t="str">
        <f t="shared" si="0"/>
        <v>Produits plats</v>
      </c>
      <c r="H34">
        <v>0.59399999999999997</v>
      </c>
      <c r="I34">
        <v>0.755</v>
      </c>
      <c r="K34" t="s">
        <v>112</v>
      </c>
      <c r="L34" t="str">
        <v>Portugal</v>
      </c>
      <c r="M34" t="s">
        <v>96</v>
      </c>
      <c r="N34" t="s">
        <v>63</v>
      </c>
      <c r="O34">
        <v>0.02</v>
      </c>
      <c r="P34" t="str">
        <f t="shared" si="1"/>
        <v>Low alloy steel</v>
      </c>
      <c r="Q34" t="s">
        <v>49</v>
      </c>
      <c r="R34" t="s">
        <v>42</v>
      </c>
      <c r="S34" t="s">
        <v>42</v>
      </c>
      <c r="T34" t="s">
        <v>42</v>
      </c>
      <c r="U34" t="s">
        <v>42</v>
      </c>
      <c r="V34" t="s">
        <v>50</v>
      </c>
      <c r="W34">
        <v>0.38377999999999995</v>
      </c>
      <c r="X34">
        <f t="shared" si="2"/>
        <v>0.38377999999999995</v>
      </c>
      <c r="Y34">
        <v>383.78</v>
      </c>
      <c r="AA34" t="s">
        <v>42</v>
      </c>
      <c r="AB34" t="s">
        <v>51</v>
      </c>
      <c r="AC34">
        <v>1.2439</v>
      </c>
    </row>
    <row r="35" spans="1:35" x14ac:dyDescent="0.35">
      <c r="A35" t="s">
        <v>170</v>
      </c>
      <c r="B35" s="6">
        <v>47137</v>
      </c>
      <c r="C35" t="s">
        <v>171</v>
      </c>
      <c r="D35" t="s">
        <v>172</v>
      </c>
      <c r="E35" t="s">
        <v>173</v>
      </c>
      <c r="F35" t="s">
        <v>167</v>
      </c>
      <c r="G35" t="str">
        <f t="shared" si="0"/>
        <v>Produits plats</v>
      </c>
      <c r="I35">
        <v>0.27900000000000003</v>
      </c>
      <c r="K35" t="s">
        <v>112</v>
      </c>
      <c r="L35" t="str">
        <v>Serbia</v>
      </c>
      <c r="M35" t="s">
        <v>96</v>
      </c>
      <c r="N35" t="s">
        <v>63</v>
      </c>
      <c r="O35">
        <v>0.05</v>
      </c>
      <c r="P35" t="str">
        <f t="shared" si="1"/>
        <v>Low alloy steel</v>
      </c>
      <c r="Q35" t="s">
        <v>49</v>
      </c>
      <c r="R35" t="s">
        <v>42</v>
      </c>
      <c r="S35" t="s">
        <v>42</v>
      </c>
      <c r="T35" t="s">
        <v>42</v>
      </c>
      <c r="U35" t="s">
        <v>42</v>
      </c>
      <c r="V35" t="s">
        <v>50</v>
      </c>
      <c r="W35">
        <v>0.38377999999999995</v>
      </c>
      <c r="X35">
        <f t="shared" si="2"/>
        <v>0.38377999999999995</v>
      </c>
      <c r="Y35">
        <v>383.78</v>
      </c>
      <c r="AA35" t="s">
        <v>42</v>
      </c>
      <c r="AB35" t="s">
        <v>141</v>
      </c>
      <c r="AC35">
        <v>2.0558000000000001</v>
      </c>
    </row>
    <row r="36" spans="1:35" x14ac:dyDescent="0.35">
      <c r="A36" t="s">
        <v>174</v>
      </c>
      <c r="B36" s="6">
        <v>45310</v>
      </c>
      <c r="C36" t="s">
        <v>171</v>
      </c>
      <c r="D36" t="s">
        <v>175</v>
      </c>
      <c r="E36" t="s">
        <v>176</v>
      </c>
      <c r="F36" t="s">
        <v>55</v>
      </c>
      <c r="G36" t="str">
        <f t="shared" si="0"/>
        <v>Produits plats</v>
      </c>
      <c r="I36">
        <v>0.378</v>
      </c>
      <c r="K36" t="s">
        <v>112</v>
      </c>
      <c r="L36" t="str">
        <v>Spain</v>
      </c>
      <c r="M36" t="s">
        <v>96</v>
      </c>
      <c r="N36" t="s">
        <v>63</v>
      </c>
      <c r="O36">
        <v>0.13500000000000001</v>
      </c>
      <c r="P36" t="str">
        <f t="shared" si="1"/>
        <v>Stainless steel</v>
      </c>
      <c r="Q36" t="s">
        <v>177</v>
      </c>
      <c r="R36" t="s">
        <v>42</v>
      </c>
      <c r="S36" t="s">
        <v>50</v>
      </c>
      <c r="T36" t="s">
        <v>50</v>
      </c>
      <c r="U36" t="s">
        <v>42</v>
      </c>
      <c r="V36" t="s">
        <v>50</v>
      </c>
      <c r="W36">
        <v>0.38377999999999995</v>
      </c>
      <c r="X36">
        <f t="shared" si="2"/>
        <v>0.38377999999999995</v>
      </c>
      <c r="Y36">
        <v>383.78</v>
      </c>
      <c r="AA36" t="s">
        <v>42</v>
      </c>
      <c r="AB36" t="s">
        <v>141</v>
      </c>
      <c r="AC36">
        <v>2.6884999999999999</v>
      </c>
    </row>
    <row r="37" spans="1:35" x14ac:dyDescent="0.35">
      <c r="A37" t="s">
        <v>178</v>
      </c>
      <c r="B37" s="6">
        <v>46399</v>
      </c>
      <c r="C37" t="s">
        <v>179</v>
      </c>
      <c r="D37" t="s">
        <v>165</v>
      </c>
      <c r="E37" t="s">
        <v>180</v>
      </c>
      <c r="F37" t="s">
        <v>55</v>
      </c>
      <c r="G37" t="str">
        <f t="shared" si="0"/>
        <v>Produits plats</v>
      </c>
      <c r="I37">
        <v>0.57199999999999995</v>
      </c>
      <c r="K37" t="s">
        <v>112</v>
      </c>
      <c r="L37" t="str">
        <v>Austria</v>
      </c>
      <c r="M37" t="s">
        <v>96</v>
      </c>
      <c r="N37" t="s">
        <v>63</v>
      </c>
      <c r="O37">
        <v>0.03</v>
      </c>
      <c r="P37" t="str">
        <f t="shared" si="1"/>
        <v>Low alloy steel</v>
      </c>
      <c r="Q37" t="s">
        <v>177</v>
      </c>
      <c r="R37" t="s">
        <v>50</v>
      </c>
      <c r="S37" t="s">
        <v>50</v>
      </c>
      <c r="T37" t="s">
        <v>42</v>
      </c>
      <c r="U37" t="s">
        <v>42</v>
      </c>
      <c r="V37" t="s">
        <v>42</v>
      </c>
      <c r="W37">
        <v>0.38377999999999995</v>
      </c>
      <c r="X37">
        <f t="shared" si="2"/>
        <v>0.38377999999999995</v>
      </c>
      <c r="Y37">
        <v>383.78</v>
      </c>
      <c r="AA37" t="s">
        <v>42</v>
      </c>
      <c r="AB37" t="s">
        <v>51</v>
      </c>
      <c r="AC37">
        <v>1.486</v>
      </c>
    </row>
    <row r="38" spans="1:35" x14ac:dyDescent="0.35">
      <c r="A38" t="s">
        <v>181</v>
      </c>
      <c r="B38" s="6">
        <v>47137</v>
      </c>
      <c r="C38" t="s">
        <v>171</v>
      </c>
      <c r="D38" t="s">
        <v>172</v>
      </c>
      <c r="E38" t="s">
        <v>182</v>
      </c>
      <c r="F38" t="s">
        <v>55</v>
      </c>
      <c r="G38" t="str">
        <f t="shared" si="0"/>
        <v>Produits plats</v>
      </c>
      <c r="I38">
        <v>0.28699999999999998</v>
      </c>
      <c r="K38" t="s">
        <v>112</v>
      </c>
      <c r="L38" t="str">
        <v>Belgium</v>
      </c>
      <c r="M38" t="s">
        <v>96</v>
      </c>
      <c r="N38" t="s">
        <v>63</v>
      </c>
      <c r="O38">
        <v>0.14499999999999999</v>
      </c>
      <c r="P38" t="str">
        <f t="shared" si="1"/>
        <v>Stainless steel</v>
      </c>
      <c r="Q38" t="s">
        <v>177</v>
      </c>
      <c r="R38" t="s">
        <v>50</v>
      </c>
      <c r="S38" t="s">
        <v>50</v>
      </c>
      <c r="T38" t="s">
        <v>50</v>
      </c>
      <c r="U38" t="s">
        <v>42</v>
      </c>
      <c r="V38" t="s">
        <v>50</v>
      </c>
      <c r="W38">
        <v>0.38377999999999995</v>
      </c>
      <c r="X38">
        <f t="shared" si="2"/>
        <v>0.38377999999999995</v>
      </c>
      <c r="Y38">
        <v>383.78</v>
      </c>
      <c r="AA38" t="s">
        <v>42</v>
      </c>
      <c r="AB38" t="s">
        <v>141</v>
      </c>
      <c r="AC38">
        <v>2.8843000000000001</v>
      </c>
    </row>
    <row r="39" spans="1:35" x14ac:dyDescent="0.35">
      <c r="A39" t="s">
        <v>183</v>
      </c>
      <c r="B39" s="6">
        <v>47137</v>
      </c>
      <c r="C39" t="s">
        <v>171</v>
      </c>
      <c r="D39" t="s">
        <v>172</v>
      </c>
      <c r="E39" t="s">
        <v>176</v>
      </c>
      <c r="F39" t="s">
        <v>167</v>
      </c>
      <c r="G39" t="str">
        <f t="shared" si="0"/>
        <v>Produits plats</v>
      </c>
      <c r="I39">
        <v>0.30599999999999999</v>
      </c>
      <c r="K39" t="s">
        <v>112</v>
      </c>
      <c r="L39" t="str">
        <v>France</v>
      </c>
      <c r="M39" t="s">
        <v>96</v>
      </c>
      <c r="N39" t="s">
        <v>63</v>
      </c>
      <c r="O39">
        <v>0.14499999999999999</v>
      </c>
      <c r="P39" t="str">
        <f t="shared" si="1"/>
        <v>Stainless steel</v>
      </c>
      <c r="Q39" t="s">
        <v>177</v>
      </c>
      <c r="R39" t="s">
        <v>42</v>
      </c>
      <c r="S39" t="s">
        <v>50</v>
      </c>
      <c r="T39" t="s">
        <v>50</v>
      </c>
      <c r="U39" t="s">
        <v>42</v>
      </c>
      <c r="V39" t="s">
        <v>50</v>
      </c>
      <c r="W39">
        <v>0.38377999999999995</v>
      </c>
      <c r="X39">
        <f t="shared" si="2"/>
        <v>0.38377999999999995</v>
      </c>
      <c r="Y39">
        <v>383.78</v>
      </c>
      <c r="AA39" t="s">
        <v>42</v>
      </c>
      <c r="AB39" t="s">
        <v>141</v>
      </c>
      <c r="AC39">
        <v>2.5224000000000002</v>
      </c>
    </row>
    <row r="40" spans="1:35" x14ac:dyDescent="0.35">
      <c r="A40" t="s">
        <v>184</v>
      </c>
      <c r="B40" s="6">
        <v>46399</v>
      </c>
      <c r="C40" t="s">
        <v>185</v>
      </c>
      <c r="D40" t="s">
        <v>165</v>
      </c>
      <c r="E40" t="s">
        <v>186</v>
      </c>
      <c r="F40" t="s">
        <v>187</v>
      </c>
      <c r="G40" t="str">
        <f t="shared" si="0"/>
        <v>Produits structurels</v>
      </c>
      <c r="I40">
        <v>0.97199999999999998</v>
      </c>
      <c r="K40" t="s">
        <v>112</v>
      </c>
      <c r="L40" t="str">
        <v>Germany</v>
      </c>
      <c r="M40" t="s">
        <v>96</v>
      </c>
      <c r="N40" t="s">
        <v>63</v>
      </c>
      <c r="O40">
        <v>0.01</v>
      </c>
      <c r="P40" t="str">
        <f t="shared" si="1"/>
        <v>Low alloy steel</v>
      </c>
      <c r="Q40" t="s">
        <v>56</v>
      </c>
      <c r="R40" t="s">
        <v>50</v>
      </c>
      <c r="S40" t="s">
        <v>50</v>
      </c>
      <c r="T40" t="s">
        <v>42</v>
      </c>
      <c r="U40" t="s">
        <v>42</v>
      </c>
      <c r="V40" t="s">
        <v>42</v>
      </c>
      <c r="W40">
        <v>0.38377999999999995</v>
      </c>
      <c r="X40">
        <f t="shared" si="2"/>
        <v>0.38377999999999995</v>
      </c>
      <c r="Y40">
        <v>383.78</v>
      </c>
      <c r="AA40" t="s">
        <v>42</v>
      </c>
      <c r="AB40" t="s">
        <v>51</v>
      </c>
      <c r="AC40">
        <v>1.9972650000000001</v>
      </c>
    </row>
    <row r="41" spans="1:35" x14ac:dyDescent="0.35">
      <c r="A41" t="s">
        <v>188</v>
      </c>
      <c r="B41" s="6">
        <v>46875</v>
      </c>
      <c r="C41" t="s">
        <v>189</v>
      </c>
      <c r="E41" t="s">
        <v>190</v>
      </c>
      <c r="F41" t="s">
        <v>191</v>
      </c>
      <c r="G41" t="str">
        <f t="shared" si="0"/>
        <v>Produits structurels</v>
      </c>
      <c r="I41">
        <v>0.20899999999999999</v>
      </c>
      <c r="K41" t="s">
        <v>112</v>
      </c>
      <c r="L41" t="str">
        <v>Netherlands (Kingdom of the)</v>
      </c>
      <c r="M41" t="s">
        <v>96</v>
      </c>
      <c r="N41" t="s">
        <v>63</v>
      </c>
      <c r="P41" t="str">
        <f t="shared" si="1"/>
        <v/>
      </c>
      <c r="Q41" t="s">
        <v>56</v>
      </c>
      <c r="R41" t="s">
        <v>50</v>
      </c>
      <c r="S41" t="s">
        <v>50</v>
      </c>
      <c r="T41" t="s">
        <v>42</v>
      </c>
      <c r="U41" t="s">
        <v>42</v>
      </c>
      <c r="V41" t="s">
        <v>42</v>
      </c>
      <c r="W41">
        <v>0.38377999999999995</v>
      </c>
      <c r="X41">
        <f t="shared" si="2"/>
        <v>0.38377999999999995</v>
      </c>
      <c r="Y41">
        <v>383.78</v>
      </c>
      <c r="AA41" t="s">
        <v>42</v>
      </c>
      <c r="AB41" t="s">
        <v>141</v>
      </c>
      <c r="AC41">
        <v>2.6581000000000001</v>
      </c>
    </row>
    <row r="42" spans="1:35" x14ac:dyDescent="0.35">
      <c r="A42" t="s">
        <v>192</v>
      </c>
      <c r="B42" s="6">
        <v>45585</v>
      </c>
      <c r="C42" t="s">
        <v>193</v>
      </c>
      <c r="E42" t="s">
        <v>194</v>
      </c>
      <c r="F42" t="s">
        <v>191</v>
      </c>
      <c r="G42" t="str">
        <f t="shared" si="0"/>
        <v>Produits structurels</v>
      </c>
      <c r="I42">
        <v>0.13031000000000001</v>
      </c>
      <c r="K42" t="s">
        <v>112</v>
      </c>
      <c r="L42" t="str">
        <v>Switzerland</v>
      </c>
      <c r="M42" t="s">
        <v>96</v>
      </c>
      <c r="N42" t="s">
        <v>63</v>
      </c>
      <c r="P42" t="str">
        <f t="shared" si="1"/>
        <v/>
      </c>
      <c r="Q42" t="s">
        <v>49</v>
      </c>
      <c r="R42" t="s">
        <v>50</v>
      </c>
      <c r="S42" t="s">
        <v>50</v>
      </c>
      <c r="T42" t="s">
        <v>42</v>
      </c>
      <c r="U42" t="s">
        <v>42</v>
      </c>
      <c r="V42" t="s">
        <v>42</v>
      </c>
      <c r="W42">
        <v>0.38377999999999995</v>
      </c>
      <c r="X42">
        <f t="shared" si="2"/>
        <v>0.38377999999999995</v>
      </c>
      <c r="Y42">
        <v>383.78</v>
      </c>
      <c r="AA42" t="s">
        <v>42</v>
      </c>
      <c r="AB42" t="s">
        <v>141</v>
      </c>
      <c r="AC42">
        <v>3.2</v>
      </c>
      <c r="AH42">
        <v>-1.2</v>
      </c>
    </row>
    <row r="43" spans="1:35" x14ac:dyDescent="0.35">
      <c r="A43" t="s">
        <v>195</v>
      </c>
      <c r="B43" s="6">
        <v>47192</v>
      </c>
      <c r="C43" t="s">
        <v>196</v>
      </c>
      <c r="E43" t="s">
        <v>197</v>
      </c>
      <c r="F43" t="s">
        <v>191</v>
      </c>
      <c r="G43" t="str">
        <f t="shared" si="0"/>
        <v>Produits structurels</v>
      </c>
      <c r="H43">
        <v>0.79500000000000004</v>
      </c>
      <c r="I43">
        <v>0.76900000000000002</v>
      </c>
      <c r="K43" t="s">
        <v>112</v>
      </c>
      <c r="L43" t="str">
        <v>Australia</v>
      </c>
      <c r="M43" t="s">
        <v>96</v>
      </c>
      <c r="N43" t="s">
        <v>63</v>
      </c>
      <c r="P43" t="str">
        <f t="shared" si="1"/>
        <v/>
      </c>
      <c r="Q43" t="s">
        <v>56</v>
      </c>
      <c r="R43" t="s">
        <v>50</v>
      </c>
      <c r="S43" t="s">
        <v>50</v>
      </c>
      <c r="T43" t="s">
        <v>42</v>
      </c>
      <c r="U43" t="s">
        <v>42</v>
      </c>
      <c r="V43" t="s">
        <v>42</v>
      </c>
      <c r="W43">
        <v>0.38377999999999995</v>
      </c>
      <c r="X43">
        <f t="shared" si="2"/>
        <v>0.38377999999999995</v>
      </c>
      <c r="Y43">
        <v>383.78</v>
      </c>
      <c r="AA43" t="s">
        <v>42</v>
      </c>
      <c r="AB43" t="s">
        <v>51</v>
      </c>
      <c r="AC43">
        <v>1.6603000000000001</v>
      </c>
    </row>
    <row r="44" spans="1:35" x14ac:dyDescent="0.35">
      <c r="A44" t="s">
        <v>198</v>
      </c>
      <c r="B44" s="6">
        <v>47317</v>
      </c>
      <c r="C44" t="s">
        <v>199</v>
      </c>
      <c r="D44" t="s">
        <v>165</v>
      </c>
      <c r="E44" t="s">
        <v>200</v>
      </c>
      <c r="F44" t="s">
        <v>86</v>
      </c>
      <c r="G44" t="str">
        <f t="shared" si="0"/>
        <v>Produits structurels</v>
      </c>
      <c r="I44">
        <v>2.6</v>
      </c>
      <c r="L44" t="str">
        <v>New Zealand</v>
      </c>
      <c r="M44" t="s">
        <v>96</v>
      </c>
      <c r="N44" t="s">
        <v>63</v>
      </c>
      <c r="P44" t="str">
        <f t="shared" si="1"/>
        <v/>
      </c>
      <c r="Q44" t="s">
        <v>49</v>
      </c>
      <c r="R44" t="s">
        <v>42</v>
      </c>
      <c r="S44" t="s">
        <v>42</v>
      </c>
      <c r="T44" t="s">
        <v>42</v>
      </c>
      <c r="U44" t="s">
        <v>50</v>
      </c>
      <c r="V44" t="s">
        <v>42</v>
      </c>
      <c r="W44">
        <v>7.6340000000000005E-2</v>
      </c>
      <c r="X44">
        <v>7.6340000000000005E-2</v>
      </c>
      <c r="Y44">
        <v>383.78</v>
      </c>
      <c r="AA44" t="s">
        <v>42</v>
      </c>
      <c r="AB44" t="s">
        <v>51</v>
      </c>
      <c r="AC44">
        <v>1.2145999999999999</v>
      </c>
      <c r="AI44">
        <v>7.6340000000000005E-2</v>
      </c>
    </row>
    <row r="45" spans="1:35" x14ac:dyDescent="0.35">
      <c r="A45" t="s">
        <v>201</v>
      </c>
      <c r="B45" s="6">
        <v>46843</v>
      </c>
      <c r="C45" t="s">
        <v>65</v>
      </c>
      <c r="D45" t="s">
        <v>202</v>
      </c>
      <c r="E45" t="s">
        <v>203</v>
      </c>
      <c r="F45" t="s">
        <v>37</v>
      </c>
      <c r="G45" t="str">
        <f t="shared" si="0"/>
        <v>Produits d’armature</v>
      </c>
      <c r="H45">
        <v>0.71</v>
      </c>
      <c r="I45">
        <v>0.26800000000000002</v>
      </c>
      <c r="J45">
        <v>0.95</v>
      </c>
      <c r="K45" t="s">
        <v>204</v>
      </c>
      <c r="L45" t="str">
        <v>Colombia</v>
      </c>
      <c r="M45" t="s">
        <v>205</v>
      </c>
      <c r="N45" t="s">
        <v>63</v>
      </c>
      <c r="O45">
        <v>0.03</v>
      </c>
      <c r="P45" t="str">
        <f t="shared" si="1"/>
        <v>Low alloy steel</v>
      </c>
      <c r="Q45" t="s">
        <v>49</v>
      </c>
      <c r="R45" t="s">
        <v>42</v>
      </c>
      <c r="S45" t="s">
        <v>42</v>
      </c>
      <c r="T45" t="s">
        <v>42</v>
      </c>
      <c r="U45" t="s">
        <v>42</v>
      </c>
      <c r="V45" t="s">
        <v>42</v>
      </c>
      <c r="W45">
        <v>0.10606</v>
      </c>
      <c r="X45">
        <f t="shared" ref="X45:X51" si="3">Y45/1000</f>
        <v>0.10606</v>
      </c>
      <c r="Y45">
        <v>106.06</v>
      </c>
      <c r="AA45" t="s">
        <v>42</v>
      </c>
      <c r="AB45" t="s">
        <v>51</v>
      </c>
      <c r="AC45">
        <v>1.9755</v>
      </c>
      <c r="AE45">
        <v>2.5200000000000001E-3</v>
      </c>
      <c r="AF45">
        <v>1.24E-3</v>
      </c>
      <c r="AG45">
        <v>2.4199999999999998E-3</v>
      </c>
      <c r="AH45">
        <v>-0.92700000000000005</v>
      </c>
    </row>
    <row r="46" spans="1:35" x14ac:dyDescent="0.35">
      <c r="A46" t="s">
        <v>206</v>
      </c>
      <c r="B46" s="6">
        <v>46843</v>
      </c>
      <c r="C46" t="s">
        <v>65</v>
      </c>
      <c r="D46" t="s">
        <v>207</v>
      </c>
      <c r="E46" t="s">
        <v>203</v>
      </c>
      <c r="F46" t="s">
        <v>37</v>
      </c>
      <c r="G46" t="str">
        <f t="shared" si="0"/>
        <v>Produits d’armature</v>
      </c>
      <c r="H46">
        <v>0.71</v>
      </c>
      <c r="I46">
        <v>0.19600000000000001</v>
      </c>
      <c r="J46">
        <v>0.95</v>
      </c>
      <c r="K46" t="s">
        <v>204</v>
      </c>
      <c r="L46" t="str">
        <v>Luxembourg</v>
      </c>
      <c r="M46" t="s">
        <v>205</v>
      </c>
      <c r="N46" t="s">
        <v>63</v>
      </c>
      <c r="O46">
        <v>0.02</v>
      </c>
      <c r="P46" t="str">
        <f t="shared" si="1"/>
        <v>Low alloy steel</v>
      </c>
      <c r="Q46" t="s">
        <v>41</v>
      </c>
      <c r="R46" t="s">
        <v>42</v>
      </c>
      <c r="S46" t="s">
        <v>42</v>
      </c>
      <c r="T46" t="s">
        <v>42</v>
      </c>
      <c r="U46" t="s">
        <v>42</v>
      </c>
      <c r="V46" t="s">
        <v>42</v>
      </c>
      <c r="W46">
        <v>0.10606</v>
      </c>
      <c r="X46">
        <f t="shared" si="3"/>
        <v>0.10606</v>
      </c>
      <c r="Y46">
        <v>106.06</v>
      </c>
      <c r="AA46" t="s">
        <v>42</v>
      </c>
      <c r="AB46" t="s">
        <v>141</v>
      </c>
      <c r="AC46">
        <v>1.8380000000000001</v>
      </c>
      <c r="AE46">
        <v>2.5200000000000001E-3</v>
      </c>
      <c r="AF46">
        <v>1.24E-3</v>
      </c>
      <c r="AG46">
        <v>2.4199999999999998E-3</v>
      </c>
      <c r="AH46">
        <v>-1.36</v>
      </c>
    </row>
    <row r="47" spans="1:35" x14ac:dyDescent="0.35">
      <c r="A47" t="s">
        <v>208</v>
      </c>
      <c r="B47" s="6">
        <v>46902</v>
      </c>
      <c r="C47" t="s">
        <v>65</v>
      </c>
      <c r="D47" t="s">
        <v>209</v>
      </c>
      <c r="E47" t="s">
        <v>203</v>
      </c>
      <c r="F47" t="s">
        <v>37</v>
      </c>
      <c r="G47" t="str">
        <f t="shared" si="0"/>
        <v>Produits d’armature</v>
      </c>
      <c r="H47">
        <v>0.71</v>
      </c>
      <c r="I47">
        <v>0.77500000000000002</v>
      </c>
      <c r="J47">
        <v>0.95</v>
      </c>
      <c r="K47" t="s">
        <v>204</v>
      </c>
      <c r="L47" t="str">
        <v>Algeria</v>
      </c>
      <c r="M47" t="s">
        <v>205</v>
      </c>
      <c r="N47" t="s">
        <v>63</v>
      </c>
      <c r="O47">
        <v>0.03</v>
      </c>
      <c r="P47" t="str">
        <f t="shared" si="1"/>
        <v>Low alloy steel</v>
      </c>
      <c r="Q47" t="s">
        <v>41</v>
      </c>
      <c r="R47" t="s">
        <v>42</v>
      </c>
      <c r="S47" t="s">
        <v>42</v>
      </c>
      <c r="T47" t="s">
        <v>42</v>
      </c>
      <c r="U47" t="s">
        <v>42</v>
      </c>
      <c r="V47" t="s">
        <v>42</v>
      </c>
      <c r="W47">
        <v>0.10606</v>
      </c>
      <c r="X47">
        <f t="shared" si="3"/>
        <v>0.10606</v>
      </c>
      <c r="Y47">
        <v>106.06</v>
      </c>
      <c r="AA47" t="s">
        <v>42</v>
      </c>
      <c r="AB47" t="s">
        <v>51</v>
      </c>
      <c r="AC47">
        <v>1.0656000000000001</v>
      </c>
      <c r="AD47">
        <v>2.0699999999999998E-3</v>
      </c>
      <c r="AE47">
        <v>6.3E-3</v>
      </c>
      <c r="AG47">
        <v>2.3900000000000002E-3</v>
      </c>
      <c r="AH47">
        <v>-0.33300000000000002</v>
      </c>
    </row>
    <row r="48" spans="1:35" x14ac:dyDescent="0.35">
      <c r="A48" t="s">
        <v>210</v>
      </c>
      <c r="B48" s="6">
        <v>46843</v>
      </c>
      <c r="C48" t="s">
        <v>65</v>
      </c>
      <c r="D48" t="s">
        <v>211</v>
      </c>
      <c r="E48" t="s">
        <v>203</v>
      </c>
      <c r="F48" t="s">
        <v>37</v>
      </c>
      <c r="G48" t="str">
        <f t="shared" si="0"/>
        <v>Produits d’armature</v>
      </c>
      <c r="H48">
        <v>0.71</v>
      </c>
      <c r="I48">
        <v>1.2</v>
      </c>
      <c r="J48">
        <v>0.95</v>
      </c>
      <c r="K48" t="s">
        <v>204</v>
      </c>
      <c r="L48" t="str">
        <v>Lithuania</v>
      </c>
      <c r="M48" t="s">
        <v>205</v>
      </c>
      <c r="N48" t="s">
        <v>63</v>
      </c>
      <c r="O48">
        <v>0.03</v>
      </c>
      <c r="P48" t="str">
        <f t="shared" si="1"/>
        <v>Low alloy steel</v>
      </c>
      <c r="Q48" t="s">
        <v>49</v>
      </c>
      <c r="R48" t="s">
        <v>42</v>
      </c>
      <c r="S48" t="s">
        <v>42</v>
      </c>
      <c r="T48" t="s">
        <v>42</v>
      </c>
      <c r="U48" t="s">
        <v>42</v>
      </c>
      <c r="V48" t="s">
        <v>42</v>
      </c>
      <c r="W48">
        <v>0.10606</v>
      </c>
      <c r="X48">
        <f t="shared" si="3"/>
        <v>0.10606</v>
      </c>
      <c r="Y48">
        <v>106.06</v>
      </c>
      <c r="AA48" t="s">
        <v>42</v>
      </c>
      <c r="AB48" t="s">
        <v>51</v>
      </c>
      <c r="AC48">
        <v>0.84950000000000003</v>
      </c>
      <c r="AE48">
        <v>2.5200000000000001E-3</v>
      </c>
      <c r="AF48">
        <v>1.24E-3</v>
      </c>
      <c r="AG48">
        <v>2.4199999999999998E-3</v>
      </c>
      <c r="AH48">
        <v>0.312</v>
      </c>
    </row>
    <row r="49" spans="1:35" x14ac:dyDescent="0.35">
      <c r="A49" t="s">
        <v>212</v>
      </c>
      <c r="B49" s="6">
        <v>46882</v>
      </c>
      <c r="C49" t="s">
        <v>65</v>
      </c>
      <c r="D49" t="s">
        <v>213</v>
      </c>
      <c r="E49" t="s">
        <v>214</v>
      </c>
      <c r="F49" t="s">
        <v>215</v>
      </c>
      <c r="G49" t="str">
        <f t="shared" si="0"/>
        <v>Produits de stabilisation</v>
      </c>
      <c r="H49">
        <v>0.71</v>
      </c>
      <c r="I49">
        <v>1.1599999999999999</v>
      </c>
      <c r="J49">
        <v>0.95</v>
      </c>
      <c r="K49" t="s">
        <v>204</v>
      </c>
      <c r="L49" t="str">
        <v>Europe</v>
      </c>
      <c r="M49" t="s">
        <v>205</v>
      </c>
      <c r="N49" t="s">
        <v>63</v>
      </c>
      <c r="O49">
        <v>0.02</v>
      </c>
      <c r="P49" t="str">
        <f t="shared" si="1"/>
        <v>Low alloy steel</v>
      </c>
      <c r="Q49" t="s">
        <v>49</v>
      </c>
      <c r="R49" t="s">
        <v>42</v>
      </c>
      <c r="S49" t="s">
        <v>42</v>
      </c>
      <c r="T49" t="s">
        <v>42</v>
      </c>
      <c r="U49" t="s">
        <v>50</v>
      </c>
      <c r="V49" t="s">
        <v>50</v>
      </c>
      <c r="W49">
        <v>0.10606</v>
      </c>
      <c r="X49">
        <f t="shared" si="3"/>
        <v>0.10606</v>
      </c>
      <c r="Y49">
        <v>106.06</v>
      </c>
      <c r="AA49" t="s">
        <v>42</v>
      </c>
      <c r="AB49" t="s">
        <v>51</v>
      </c>
      <c r="AC49">
        <v>0.61280000000000001</v>
      </c>
      <c r="AE49">
        <v>2.5200000000000001E-3</v>
      </c>
      <c r="AF49">
        <v>1.24E-3</v>
      </c>
      <c r="AG49">
        <v>2.4199999999999998E-3</v>
      </c>
      <c r="AH49">
        <v>0.249</v>
      </c>
    </row>
    <row r="50" spans="1:35" x14ac:dyDescent="0.35">
      <c r="A50" t="s">
        <v>216</v>
      </c>
      <c r="B50" s="6">
        <v>46843</v>
      </c>
      <c r="C50" t="s">
        <v>65</v>
      </c>
      <c r="D50" t="s">
        <v>217</v>
      </c>
      <c r="E50" t="s">
        <v>203</v>
      </c>
      <c r="F50" t="s">
        <v>37</v>
      </c>
      <c r="G50" t="str">
        <f t="shared" si="0"/>
        <v>Produits d’armature</v>
      </c>
      <c r="H50">
        <v>0.71</v>
      </c>
      <c r="I50">
        <v>1.17</v>
      </c>
      <c r="J50">
        <v>0.95</v>
      </c>
      <c r="K50" t="s">
        <v>204</v>
      </c>
      <c r="L50" t="str">
        <v>Vietnam</v>
      </c>
      <c r="M50" t="s">
        <v>205</v>
      </c>
      <c r="N50" t="s">
        <v>63</v>
      </c>
      <c r="O50">
        <v>0.03</v>
      </c>
      <c r="P50" t="str">
        <f t="shared" si="1"/>
        <v>Low alloy steel</v>
      </c>
      <c r="Q50" t="s">
        <v>41</v>
      </c>
      <c r="R50" t="s">
        <v>42</v>
      </c>
      <c r="S50" t="s">
        <v>42</v>
      </c>
      <c r="T50" t="s">
        <v>42</v>
      </c>
      <c r="U50" t="s">
        <v>42</v>
      </c>
      <c r="V50" t="s">
        <v>42</v>
      </c>
      <c r="W50">
        <v>0.10606</v>
      </c>
      <c r="X50">
        <f t="shared" si="3"/>
        <v>0.10606</v>
      </c>
      <c r="Y50">
        <v>106.06</v>
      </c>
      <c r="AA50" t="s">
        <v>42</v>
      </c>
      <c r="AB50" t="s">
        <v>51</v>
      </c>
      <c r="AC50">
        <v>0.60399999999999998</v>
      </c>
      <c r="AE50">
        <v>2.5200000000000001E-3</v>
      </c>
      <c r="AF50">
        <v>1.24E-3</v>
      </c>
      <c r="AG50">
        <v>2.4199999999999998E-3</v>
      </c>
      <c r="AH50">
        <v>0.29099999999999998</v>
      </c>
    </row>
    <row r="51" spans="1:35" x14ac:dyDescent="0.35">
      <c r="A51" t="s">
        <v>218</v>
      </c>
      <c r="B51" s="6">
        <v>46870</v>
      </c>
      <c r="C51" t="s">
        <v>83</v>
      </c>
      <c r="E51" t="s">
        <v>219</v>
      </c>
      <c r="F51" t="s">
        <v>86</v>
      </c>
      <c r="G51" t="str">
        <f t="shared" si="0"/>
        <v>Produits structurels</v>
      </c>
      <c r="H51">
        <v>0.71</v>
      </c>
      <c r="I51">
        <v>0.10299999999999999</v>
      </c>
      <c r="J51">
        <v>0.95</v>
      </c>
      <c r="K51" t="s">
        <v>204</v>
      </c>
      <c r="L51" t="str">
        <v>Liechtenstein</v>
      </c>
      <c r="M51" t="s">
        <v>205</v>
      </c>
      <c r="N51" t="s">
        <v>63</v>
      </c>
      <c r="O51">
        <v>0.03</v>
      </c>
      <c r="P51" t="str">
        <f t="shared" si="1"/>
        <v>Low alloy steel</v>
      </c>
      <c r="Q51" t="s">
        <v>49</v>
      </c>
      <c r="R51" t="s">
        <v>42</v>
      </c>
      <c r="S51" t="s">
        <v>42</v>
      </c>
      <c r="T51" t="s">
        <v>42</v>
      </c>
      <c r="U51" t="s">
        <v>42</v>
      </c>
      <c r="V51" t="s">
        <v>42</v>
      </c>
      <c r="W51">
        <v>0.10606</v>
      </c>
      <c r="X51">
        <f t="shared" si="3"/>
        <v>0.10606</v>
      </c>
      <c r="Y51">
        <v>106.06</v>
      </c>
      <c r="AA51" t="s">
        <v>42</v>
      </c>
      <c r="AB51" t="s">
        <v>141</v>
      </c>
      <c r="AC51">
        <v>3.3925000000000001</v>
      </c>
      <c r="AE51">
        <v>2.3600000000000001E-3</v>
      </c>
      <c r="AF51">
        <v>1.2199999999999999E-3</v>
      </c>
      <c r="AG51">
        <v>2.4399999999999999E-3</v>
      </c>
      <c r="AH51">
        <v>-1.77</v>
      </c>
    </row>
    <row r="52" spans="1:35" x14ac:dyDescent="0.35">
      <c r="A52" t="s">
        <v>220</v>
      </c>
      <c r="B52" s="6">
        <v>46705</v>
      </c>
      <c r="C52" t="s">
        <v>221</v>
      </c>
      <c r="D52" t="s">
        <v>222</v>
      </c>
      <c r="E52" t="s">
        <v>203</v>
      </c>
      <c r="F52" t="s">
        <v>37</v>
      </c>
      <c r="G52" t="str">
        <f t="shared" si="0"/>
        <v>Produits d’armature</v>
      </c>
      <c r="H52">
        <v>0.99</v>
      </c>
      <c r="I52">
        <v>1.1299999999999999</v>
      </c>
      <c r="J52">
        <v>0.97799999999999998</v>
      </c>
      <c r="K52" t="s">
        <v>223</v>
      </c>
      <c r="L52" t="str">
        <v>Latvia</v>
      </c>
      <c r="M52" t="s">
        <v>205</v>
      </c>
      <c r="N52" t="s">
        <v>63</v>
      </c>
      <c r="P52" t="str">
        <f t="shared" si="1"/>
        <v/>
      </c>
      <c r="Q52" t="s">
        <v>49</v>
      </c>
      <c r="R52" t="s">
        <v>42</v>
      </c>
      <c r="S52" t="s">
        <v>42</v>
      </c>
      <c r="T52" t="s">
        <v>42</v>
      </c>
      <c r="U52" t="s">
        <v>42</v>
      </c>
      <c r="V52" t="s">
        <v>50</v>
      </c>
      <c r="W52">
        <f>Y52/1000</f>
        <v>0.26518000000000003</v>
      </c>
      <c r="X52">
        <v>6.7000000000000002E-3</v>
      </c>
      <c r="Y52">
        <v>265.18</v>
      </c>
      <c r="AA52" t="s">
        <v>50</v>
      </c>
      <c r="AB52" t="s">
        <v>51</v>
      </c>
      <c r="AC52">
        <v>0.28689999999999999</v>
      </c>
      <c r="AE52">
        <v>5.1900000000000002E-2</v>
      </c>
      <c r="AF52">
        <v>5.6099999999999997E-2</v>
      </c>
      <c r="AG52">
        <v>9.4500000000000007E-5</v>
      </c>
      <c r="AH52">
        <v>3.0099999999999998E-2</v>
      </c>
      <c r="AI52">
        <v>6.7000000000000002E-3</v>
      </c>
    </row>
    <row r="53" spans="1:35" x14ac:dyDescent="0.35">
      <c r="A53" t="s">
        <v>224</v>
      </c>
      <c r="B53" s="6">
        <v>45776</v>
      </c>
      <c r="C53" t="s">
        <v>225</v>
      </c>
      <c r="D53" t="s">
        <v>226</v>
      </c>
      <c r="E53" t="s">
        <v>227</v>
      </c>
      <c r="F53" t="s">
        <v>37</v>
      </c>
      <c r="G53" t="str">
        <f t="shared" si="0"/>
        <v>Produits d’armature</v>
      </c>
      <c r="H53">
        <v>0.28000000000000003</v>
      </c>
      <c r="I53">
        <v>0.19500000000000001</v>
      </c>
      <c r="K53" t="s">
        <v>223</v>
      </c>
      <c r="L53" t="str">
        <v>Malaysia</v>
      </c>
      <c r="M53" t="s">
        <v>205</v>
      </c>
      <c r="N53" t="s">
        <v>63</v>
      </c>
      <c r="O53">
        <v>0.01</v>
      </c>
      <c r="P53" t="str">
        <f t="shared" si="1"/>
        <v>Low alloy steel</v>
      </c>
      <c r="Q53" t="s">
        <v>49</v>
      </c>
      <c r="R53" t="s">
        <v>42</v>
      </c>
      <c r="S53" t="s">
        <v>42</v>
      </c>
      <c r="T53" t="s">
        <v>42</v>
      </c>
      <c r="U53" t="s">
        <v>42</v>
      </c>
      <c r="V53" t="s">
        <v>42</v>
      </c>
      <c r="W53">
        <v>0.26518000000000003</v>
      </c>
      <c r="X53">
        <f t="shared" ref="X53:X87" si="4">Y53/1000</f>
        <v>0.26518000000000003</v>
      </c>
      <c r="Y53">
        <v>265.18</v>
      </c>
      <c r="AA53" t="s">
        <v>42</v>
      </c>
      <c r="AB53" t="s">
        <v>141</v>
      </c>
      <c r="AC53">
        <v>1.43</v>
      </c>
    </row>
    <row r="54" spans="1:35" x14ac:dyDescent="0.35">
      <c r="A54" t="s">
        <v>228</v>
      </c>
      <c r="B54" s="6">
        <v>46408</v>
      </c>
      <c r="C54" t="s">
        <v>229</v>
      </c>
      <c r="D54" t="s">
        <v>230</v>
      </c>
      <c r="E54" t="s">
        <v>231</v>
      </c>
      <c r="F54" t="s">
        <v>37</v>
      </c>
      <c r="G54" t="str">
        <f t="shared" si="0"/>
        <v>Produits d’armature</v>
      </c>
      <c r="K54" t="s">
        <v>232</v>
      </c>
      <c r="L54" t="str">
        <v>Turkey</v>
      </c>
      <c r="M54" t="s">
        <v>233</v>
      </c>
      <c r="N54" t="s">
        <v>234</v>
      </c>
      <c r="P54" t="str">
        <f t="shared" si="1"/>
        <v/>
      </c>
      <c r="Q54" t="s">
        <v>49</v>
      </c>
      <c r="R54" t="s">
        <v>42</v>
      </c>
      <c r="S54" t="s">
        <v>42</v>
      </c>
      <c r="T54" t="s">
        <v>42</v>
      </c>
      <c r="U54" t="s">
        <v>42</v>
      </c>
      <c r="V54" t="s">
        <v>42</v>
      </c>
      <c r="W54">
        <v>0.63519000000000003</v>
      </c>
      <c r="X54">
        <f t="shared" si="4"/>
        <v>0.63519000000000003</v>
      </c>
      <c r="Y54">
        <v>635.19000000000005</v>
      </c>
      <c r="AA54" t="s">
        <v>42</v>
      </c>
      <c r="AB54" t="s">
        <v>51</v>
      </c>
      <c r="AC54">
        <v>1.1855</v>
      </c>
    </row>
    <row r="55" spans="1:35" x14ac:dyDescent="0.35">
      <c r="A55" t="s">
        <v>235</v>
      </c>
      <c r="B55" s="6">
        <v>46023</v>
      </c>
      <c r="C55" t="s">
        <v>229</v>
      </c>
      <c r="D55" t="s">
        <v>236</v>
      </c>
      <c r="E55" t="s">
        <v>237</v>
      </c>
      <c r="F55" t="s">
        <v>81</v>
      </c>
      <c r="G55" t="str">
        <f t="shared" si="0"/>
        <v>Produits plats</v>
      </c>
      <c r="H55">
        <v>0.9</v>
      </c>
      <c r="I55">
        <v>1.1000000000000001</v>
      </c>
      <c r="K55" t="s">
        <v>232</v>
      </c>
      <c r="L55" t="str">
        <v>Sweden</v>
      </c>
      <c r="M55" t="s">
        <v>233</v>
      </c>
      <c r="N55" t="s">
        <v>234</v>
      </c>
      <c r="O55">
        <v>0.02</v>
      </c>
      <c r="P55" t="str">
        <f t="shared" si="1"/>
        <v>Low alloy steel</v>
      </c>
      <c r="Q55" t="s">
        <v>49</v>
      </c>
      <c r="R55" t="s">
        <v>42</v>
      </c>
      <c r="S55" t="s">
        <v>42</v>
      </c>
      <c r="T55" t="s">
        <v>42</v>
      </c>
      <c r="U55" t="s">
        <v>42</v>
      </c>
      <c r="V55" t="s">
        <v>50</v>
      </c>
      <c r="W55">
        <v>0.63519000000000003</v>
      </c>
      <c r="X55">
        <f t="shared" si="4"/>
        <v>0.63519000000000003</v>
      </c>
      <c r="Y55">
        <v>635.19000000000005</v>
      </c>
      <c r="AA55" t="s">
        <v>42</v>
      </c>
      <c r="AB55" t="s">
        <v>51</v>
      </c>
      <c r="AC55">
        <v>0.91639999999999999</v>
      </c>
    </row>
    <row r="56" spans="1:35" x14ac:dyDescent="0.35">
      <c r="A56" t="s">
        <v>238</v>
      </c>
      <c r="B56" s="6">
        <v>47008</v>
      </c>
      <c r="C56" t="s">
        <v>239</v>
      </c>
      <c r="D56" t="s">
        <v>240</v>
      </c>
      <c r="E56" t="s">
        <v>241</v>
      </c>
      <c r="F56" t="s">
        <v>37</v>
      </c>
      <c r="G56" t="str">
        <f t="shared" si="0"/>
        <v>Produits d’armature</v>
      </c>
      <c r="H56">
        <v>0.90500000000000003</v>
      </c>
      <c r="J56">
        <v>0.95</v>
      </c>
      <c r="K56" t="s">
        <v>242</v>
      </c>
      <c r="L56" t="str">
        <v>South Korea</v>
      </c>
      <c r="M56" t="s">
        <v>233</v>
      </c>
      <c r="N56" t="s">
        <v>234</v>
      </c>
      <c r="P56" t="str">
        <f t="shared" si="1"/>
        <v/>
      </c>
      <c r="Q56" t="s">
        <v>49</v>
      </c>
      <c r="R56" t="s">
        <v>42</v>
      </c>
      <c r="S56" t="s">
        <v>42</v>
      </c>
      <c r="T56" t="s">
        <v>42</v>
      </c>
      <c r="U56" t="s">
        <v>50</v>
      </c>
      <c r="V56" t="s">
        <v>42</v>
      </c>
      <c r="W56">
        <v>1.1211800000000001</v>
      </c>
      <c r="X56">
        <f t="shared" si="4"/>
        <v>1.1211800000000001</v>
      </c>
      <c r="Y56">
        <v>1121.18</v>
      </c>
      <c r="AA56" t="s">
        <v>42</v>
      </c>
      <c r="AB56" t="s">
        <v>51</v>
      </c>
      <c r="AC56">
        <v>0.88839999999999997</v>
      </c>
      <c r="AE56">
        <v>7.1130000000000004E-3</v>
      </c>
      <c r="AG56">
        <v>2.9119999999999998E-4</v>
      </c>
      <c r="AH56">
        <v>-4.4400000000000002E-2</v>
      </c>
    </row>
    <row r="57" spans="1:35" x14ac:dyDescent="0.35">
      <c r="A57" t="s">
        <v>243</v>
      </c>
      <c r="B57" s="6">
        <v>46550</v>
      </c>
      <c r="C57" t="s">
        <v>244</v>
      </c>
      <c r="D57" t="s">
        <v>245</v>
      </c>
      <c r="E57" t="s">
        <v>246</v>
      </c>
      <c r="F57" t="s">
        <v>37</v>
      </c>
      <c r="G57" t="str">
        <f t="shared" si="0"/>
        <v>Produits d’armature</v>
      </c>
      <c r="H57">
        <v>0.95899999999999996</v>
      </c>
      <c r="I57">
        <v>0.93600000000000005</v>
      </c>
      <c r="J57">
        <v>0.92</v>
      </c>
      <c r="K57" t="s">
        <v>247</v>
      </c>
      <c r="M57" t="s">
        <v>248</v>
      </c>
      <c r="N57" t="s">
        <v>234</v>
      </c>
      <c r="O57">
        <v>0.03</v>
      </c>
      <c r="P57" t="str">
        <f t="shared" si="1"/>
        <v>Low alloy steel</v>
      </c>
      <c r="Q57" t="s">
        <v>49</v>
      </c>
      <c r="R57" t="s">
        <v>42</v>
      </c>
      <c r="S57" t="s">
        <v>42</v>
      </c>
      <c r="T57" t="s">
        <v>42</v>
      </c>
      <c r="U57" t="s">
        <v>42</v>
      </c>
      <c r="V57" t="s">
        <v>42</v>
      </c>
      <c r="W57">
        <v>0.5554</v>
      </c>
      <c r="X57">
        <f t="shared" si="4"/>
        <v>0.5554</v>
      </c>
      <c r="Y57">
        <v>555.4</v>
      </c>
      <c r="AA57" t="s">
        <v>42</v>
      </c>
      <c r="AB57" t="s">
        <v>51</v>
      </c>
      <c r="AC57">
        <v>1.23306</v>
      </c>
      <c r="AD57">
        <v>2.15E-3</v>
      </c>
      <c r="AE57">
        <v>4.0599999999999997E-2</v>
      </c>
      <c r="AG57">
        <v>1.1800000000000001E-3</v>
      </c>
      <c r="AH57">
        <v>-4.0899999999999999E-3</v>
      </c>
    </row>
    <row r="58" spans="1:35" x14ac:dyDescent="0.35">
      <c r="A58" t="s">
        <v>249</v>
      </c>
      <c r="B58" s="6">
        <v>47307</v>
      </c>
      <c r="C58" t="s">
        <v>250</v>
      </c>
      <c r="E58" t="s">
        <v>251</v>
      </c>
      <c r="F58" t="s">
        <v>135</v>
      </c>
      <c r="G58" t="str">
        <f t="shared" si="0"/>
        <v>Produits de stabilisation</v>
      </c>
      <c r="H58">
        <v>0.23</v>
      </c>
      <c r="I58">
        <v>0.214</v>
      </c>
      <c r="J58">
        <v>0.92</v>
      </c>
      <c r="K58" t="s">
        <v>247</v>
      </c>
      <c r="M58" t="s">
        <v>248</v>
      </c>
      <c r="N58" t="s">
        <v>234</v>
      </c>
      <c r="O58">
        <v>0.03</v>
      </c>
      <c r="P58" t="str">
        <f t="shared" si="1"/>
        <v>Low alloy steel</v>
      </c>
      <c r="Q58" t="s">
        <v>56</v>
      </c>
      <c r="R58" t="s">
        <v>42</v>
      </c>
      <c r="S58" t="s">
        <v>42</v>
      </c>
      <c r="T58" t="s">
        <v>42</v>
      </c>
      <c r="U58" t="s">
        <v>42</v>
      </c>
      <c r="V58" t="s">
        <v>42</v>
      </c>
      <c r="W58">
        <v>0.5554</v>
      </c>
      <c r="X58">
        <f t="shared" si="4"/>
        <v>0.5554</v>
      </c>
      <c r="Y58">
        <v>555.4</v>
      </c>
      <c r="AA58" t="s">
        <v>42</v>
      </c>
      <c r="AB58" t="s">
        <v>141</v>
      </c>
      <c r="AC58">
        <v>2.4869599999999998</v>
      </c>
      <c r="AD58">
        <v>2.15E-3</v>
      </c>
      <c r="AE58">
        <v>4.1399999999999999E-2</v>
      </c>
      <c r="AG58">
        <v>1.17E-3</v>
      </c>
      <c r="AH58">
        <v>-1.46</v>
      </c>
    </row>
    <row r="59" spans="1:35" x14ac:dyDescent="0.35">
      <c r="A59" t="s">
        <v>252</v>
      </c>
      <c r="B59" s="6">
        <v>46550</v>
      </c>
      <c r="C59" t="s">
        <v>253</v>
      </c>
      <c r="E59" t="s">
        <v>251</v>
      </c>
      <c r="F59" t="s">
        <v>135</v>
      </c>
      <c r="G59" t="str">
        <f t="shared" si="0"/>
        <v>Produits de stabilisation</v>
      </c>
      <c r="H59">
        <v>0.23</v>
      </c>
      <c r="I59">
        <v>0.20499999999999999</v>
      </c>
      <c r="J59">
        <v>0.92</v>
      </c>
      <c r="K59" t="s">
        <v>247</v>
      </c>
      <c r="M59" t="s">
        <v>248</v>
      </c>
      <c r="N59" t="s">
        <v>234</v>
      </c>
      <c r="O59">
        <v>0.03</v>
      </c>
      <c r="P59" t="str">
        <f t="shared" si="1"/>
        <v>Low alloy steel</v>
      </c>
      <c r="Q59" t="s">
        <v>56</v>
      </c>
      <c r="R59" t="s">
        <v>42</v>
      </c>
      <c r="S59" t="s">
        <v>42</v>
      </c>
      <c r="T59" t="s">
        <v>42</v>
      </c>
      <c r="U59" t="s">
        <v>42</v>
      </c>
      <c r="V59" t="s">
        <v>42</v>
      </c>
      <c r="W59">
        <v>0.5554</v>
      </c>
      <c r="X59">
        <f t="shared" si="4"/>
        <v>0.5554</v>
      </c>
      <c r="Y59">
        <v>555.4</v>
      </c>
      <c r="AA59" t="s">
        <v>42</v>
      </c>
      <c r="AB59" t="s">
        <v>141</v>
      </c>
      <c r="AC59">
        <v>2.6235200000000001</v>
      </c>
      <c r="AD59">
        <v>2.15E-3</v>
      </c>
      <c r="AE59">
        <v>4.1399999999999999E-2</v>
      </c>
      <c r="AG59">
        <v>1.17E-3</v>
      </c>
      <c r="AH59">
        <v>-1.51</v>
      </c>
    </row>
    <row r="60" spans="1:35" x14ac:dyDescent="0.35">
      <c r="A60" t="s">
        <v>254</v>
      </c>
      <c r="B60" s="6">
        <v>47133</v>
      </c>
      <c r="C60" t="s">
        <v>255</v>
      </c>
      <c r="E60" t="s">
        <v>256</v>
      </c>
      <c r="F60" t="s">
        <v>37</v>
      </c>
      <c r="G60" t="str">
        <f t="shared" si="0"/>
        <v>Produits d’armature</v>
      </c>
      <c r="J60">
        <v>0.93</v>
      </c>
      <c r="K60" t="s">
        <v>257</v>
      </c>
      <c r="M60" t="s">
        <v>248</v>
      </c>
      <c r="N60" t="s">
        <v>234</v>
      </c>
      <c r="O60">
        <v>0.159</v>
      </c>
      <c r="P60" t="str">
        <f t="shared" si="1"/>
        <v>Stainless steel</v>
      </c>
      <c r="Q60" t="s">
        <v>49</v>
      </c>
      <c r="R60" t="s">
        <v>50</v>
      </c>
      <c r="S60" t="s">
        <v>50</v>
      </c>
      <c r="T60" t="s">
        <v>42</v>
      </c>
      <c r="U60" t="s">
        <v>42</v>
      </c>
      <c r="V60" t="s">
        <v>42</v>
      </c>
      <c r="W60">
        <v>0.48343000000000003</v>
      </c>
      <c r="X60">
        <f t="shared" si="4"/>
        <v>0.48343000000000003</v>
      </c>
      <c r="Y60">
        <v>483.43</v>
      </c>
      <c r="AA60" t="s">
        <v>42</v>
      </c>
      <c r="AB60" t="s">
        <v>141</v>
      </c>
      <c r="AC60">
        <v>2.89</v>
      </c>
      <c r="AH60">
        <v>-1.3</v>
      </c>
    </row>
    <row r="61" spans="1:35" x14ac:dyDescent="0.35">
      <c r="A61" t="s">
        <v>258</v>
      </c>
      <c r="B61" s="6">
        <v>47077</v>
      </c>
      <c r="C61" t="s">
        <v>259</v>
      </c>
      <c r="D61" t="s">
        <v>260</v>
      </c>
      <c r="E61" t="s">
        <v>256</v>
      </c>
      <c r="F61" t="s">
        <v>37</v>
      </c>
      <c r="G61" t="str">
        <f t="shared" si="0"/>
        <v>Produits d’armature</v>
      </c>
      <c r="J61">
        <v>0.93</v>
      </c>
      <c r="K61" t="s">
        <v>257</v>
      </c>
      <c r="M61" t="s">
        <v>248</v>
      </c>
      <c r="N61" t="s">
        <v>234</v>
      </c>
      <c r="O61">
        <v>0.158</v>
      </c>
      <c r="P61" t="str">
        <f t="shared" si="1"/>
        <v>Stainless steel</v>
      </c>
      <c r="Q61" t="s">
        <v>49</v>
      </c>
      <c r="R61" t="s">
        <v>42</v>
      </c>
      <c r="S61" t="s">
        <v>42</v>
      </c>
      <c r="T61" t="s">
        <v>42</v>
      </c>
      <c r="U61" t="s">
        <v>42</v>
      </c>
      <c r="V61" t="s">
        <v>42</v>
      </c>
      <c r="W61">
        <v>0.48343000000000003</v>
      </c>
      <c r="X61">
        <f t="shared" si="4"/>
        <v>0.48343000000000003</v>
      </c>
      <c r="Y61">
        <v>483.43</v>
      </c>
      <c r="AA61" t="s">
        <v>42</v>
      </c>
      <c r="AB61" t="s">
        <v>51</v>
      </c>
      <c r="AC61">
        <v>0.98599999999999999</v>
      </c>
      <c r="AH61">
        <v>0.34</v>
      </c>
    </row>
    <row r="62" spans="1:35" x14ac:dyDescent="0.35">
      <c r="A62" t="s">
        <v>261</v>
      </c>
      <c r="B62" s="6">
        <v>46477</v>
      </c>
      <c r="C62" t="s">
        <v>262</v>
      </c>
      <c r="D62" t="s">
        <v>263</v>
      </c>
      <c r="E62" t="s">
        <v>264</v>
      </c>
      <c r="F62" t="s">
        <v>37</v>
      </c>
      <c r="G62" t="str">
        <f t="shared" si="0"/>
        <v>Produits d’armature</v>
      </c>
      <c r="J62">
        <v>0.93100000000000005</v>
      </c>
      <c r="K62" t="s">
        <v>257</v>
      </c>
      <c r="M62" t="s">
        <v>248</v>
      </c>
      <c r="N62" t="s">
        <v>234</v>
      </c>
      <c r="P62" t="str">
        <f t="shared" si="1"/>
        <v/>
      </c>
      <c r="Q62" t="s">
        <v>49</v>
      </c>
      <c r="R62" t="s">
        <v>42</v>
      </c>
      <c r="S62" t="s">
        <v>42</v>
      </c>
      <c r="T62" t="s">
        <v>42</v>
      </c>
      <c r="U62" t="s">
        <v>42</v>
      </c>
      <c r="V62" t="s">
        <v>42</v>
      </c>
      <c r="W62">
        <v>0.48343000000000003</v>
      </c>
      <c r="X62">
        <f t="shared" si="4"/>
        <v>0.48343000000000003</v>
      </c>
      <c r="Y62">
        <v>483.43</v>
      </c>
      <c r="AA62" t="s">
        <v>42</v>
      </c>
      <c r="AB62" t="s">
        <v>51</v>
      </c>
      <c r="AC62">
        <v>0.755</v>
      </c>
      <c r="AH62">
        <v>0.22</v>
      </c>
    </row>
    <row r="63" spans="1:35" x14ac:dyDescent="0.35">
      <c r="A63" t="s">
        <v>265</v>
      </c>
      <c r="B63" s="6">
        <v>47077</v>
      </c>
      <c r="C63" t="s">
        <v>266</v>
      </c>
      <c r="D63" t="s">
        <v>263</v>
      </c>
      <c r="E63" t="s">
        <v>267</v>
      </c>
      <c r="F63" t="s">
        <v>37</v>
      </c>
      <c r="G63" t="str">
        <f t="shared" si="0"/>
        <v>Produits d’armature</v>
      </c>
      <c r="J63">
        <v>0.93</v>
      </c>
      <c r="K63" t="s">
        <v>257</v>
      </c>
      <c r="M63" t="s">
        <v>248</v>
      </c>
      <c r="N63" t="s">
        <v>234</v>
      </c>
      <c r="O63">
        <v>2.7699999999999999E-2</v>
      </c>
      <c r="P63" t="str">
        <f t="shared" si="1"/>
        <v>Low alloy steel</v>
      </c>
      <c r="Q63" t="s">
        <v>49</v>
      </c>
      <c r="R63" t="s">
        <v>42</v>
      </c>
      <c r="S63" t="s">
        <v>42</v>
      </c>
      <c r="T63" t="s">
        <v>42</v>
      </c>
      <c r="U63" t="s">
        <v>42</v>
      </c>
      <c r="V63" t="s">
        <v>50</v>
      </c>
      <c r="W63">
        <v>0.48343000000000003</v>
      </c>
      <c r="X63">
        <f t="shared" si="4"/>
        <v>0.48343000000000003</v>
      </c>
      <c r="Y63">
        <v>483.43</v>
      </c>
      <c r="AA63" t="s">
        <v>42</v>
      </c>
      <c r="AB63" t="s">
        <v>51</v>
      </c>
      <c r="AC63">
        <v>0.67500000000000004</v>
      </c>
      <c r="AH63">
        <v>0.26</v>
      </c>
    </row>
    <row r="64" spans="1:35" x14ac:dyDescent="0.35">
      <c r="A64" t="s">
        <v>268</v>
      </c>
      <c r="B64" s="6">
        <v>46119</v>
      </c>
      <c r="C64" t="s">
        <v>269</v>
      </c>
      <c r="D64" t="s">
        <v>270</v>
      </c>
      <c r="E64" t="s">
        <v>271</v>
      </c>
      <c r="F64" t="s">
        <v>37</v>
      </c>
      <c r="G64" t="str">
        <f t="shared" si="0"/>
        <v>Produits d’armature</v>
      </c>
      <c r="J64">
        <v>0.93100000000000005</v>
      </c>
      <c r="K64" t="s">
        <v>257</v>
      </c>
      <c r="M64" t="s">
        <v>248</v>
      </c>
      <c r="N64" t="s">
        <v>234</v>
      </c>
      <c r="O64">
        <v>3.2800000000000003E-2</v>
      </c>
      <c r="P64" t="str">
        <f t="shared" si="1"/>
        <v>Low alloy steel</v>
      </c>
      <c r="Q64" t="s">
        <v>49</v>
      </c>
      <c r="R64" t="s">
        <v>42</v>
      </c>
      <c r="S64" t="s">
        <v>42</v>
      </c>
      <c r="T64" t="s">
        <v>42</v>
      </c>
      <c r="U64" t="s">
        <v>42</v>
      </c>
      <c r="V64" t="s">
        <v>42</v>
      </c>
      <c r="W64">
        <v>0.48343000000000003</v>
      </c>
      <c r="X64">
        <f t="shared" si="4"/>
        <v>0.48343000000000003</v>
      </c>
      <c r="Y64">
        <v>483.43</v>
      </c>
      <c r="AA64" t="s">
        <v>42</v>
      </c>
      <c r="AB64" t="s">
        <v>51</v>
      </c>
      <c r="AC64">
        <v>0.63700000000000001</v>
      </c>
      <c r="AH64">
        <v>0.19</v>
      </c>
    </row>
    <row r="65" spans="1:34" x14ac:dyDescent="0.35">
      <c r="A65" t="s">
        <v>272</v>
      </c>
      <c r="B65" s="6">
        <v>47077</v>
      </c>
      <c r="C65" t="s">
        <v>259</v>
      </c>
      <c r="D65" t="s">
        <v>273</v>
      </c>
      <c r="E65" t="s">
        <v>274</v>
      </c>
      <c r="F65" t="s">
        <v>76</v>
      </c>
      <c r="G65" t="str">
        <f t="shared" si="0"/>
        <v>Produits d’armature</v>
      </c>
      <c r="J65">
        <v>0.93</v>
      </c>
      <c r="K65" t="s">
        <v>257</v>
      </c>
      <c r="M65" t="s">
        <v>248</v>
      </c>
      <c r="N65" t="s">
        <v>234</v>
      </c>
      <c r="O65">
        <v>0.13500000000000001</v>
      </c>
      <c r="P65" t="str">
        <f t="shared" si="1"/>
        <v>Stainless steel</v>
      </c>
      <c r="Q65" t="s">
        <v>49</v>
      </c>
      <c r="R65" t="s">
        <v>42</v>
      </c>
      <c r="S65" t="s">
        <v>42</v>
      </c>
      <c r="T65" t="s">
        <v>42</v>
      </c>
      <c r="U65" t="s">
        <v>42</v>
      </c>
      <c r="V65" t="s">
        <v>42</v>
      </c>
      <c r="W65">
        <v>0.48343000000000003</v>
      </c>
      <c r="X65">
        <f t="shared" si="4"/>
        <v>0.48343000000000003</v>
      </c>
      <c r="Y65">
        <v>483.43</v>
      </c>
      <c r="AA65" t="s">
        <v>42</v>
      </c>
      <c r="AB65" t="s">
        <v>141</v>
      </c>
      <c r="AC65">
        <v>2.2888000000000002</v>
      </c>
      <c r="AH65">
        <v>-1.1000000000000001</v>
      </c>
    </row>
    <row r="66" spans="1:34" x14ac:dyDescent="0.35">
      <c r="A66" t="s">
        <v>275</v>
      </c>
      <c r="B66" s="6">
        <v>47077</v>
      </c>
      <c r="C66" t="s">
        <v>259</v>
      </c>
      <c r="D66" t="s">
        <v>260</v>
      </c>
      <c r="E66" t="s">
        <v>276</v>
      </c>
      <c r="F66" t="s">
        <v>277</v>
      </c>
      <c r="G66" t="str">
        <f t="shared" si="0"/>
        <v>Produits de stabilisation</v>
      </c>
      <c r="J66">
        <v>0.93</v>
      </c>
      <c r="K66" t="s">
        <v>257</v>
      </c>
      <c r="M66" t="s">
        <v>248</v>
      </c>
      <c r="N66" t="s">
        <v>234</v>
      </c>
      <c r="O66">
        <v>0.158</v>
      </c>
      <c r="P66" t="str">
        <f t="shared" si="1"/>
        <v>Stainless steel</v>
      </c>
      <c r="R66" t="s">
        <v>42</v>
      </c>
      <c r="S66" t="s">
        <v>42</v>
      </c>
      <c r="T66" t="s">
        <v>42</v>
      </c>
      <c r="U66" t="s">
        <v>42</v>
      </c>
      <c r="V66" t="s">
        <v>42</v>
      </c>
      <c r="W66">
        <v>0.48343000000000003</v>
      </c>
      <c r="X66">
        <f t="shared" si="4"/>
        <v>0.48343000000000003</v>
      </c>
      <c r="Y66">
        <v>483.43</v>
      </c>
      <c r="AA66" t="s">
        <v>42</v>
      </c>
      <c r="AB66" t="s">
        <v>51</v>
      </c>
      <c r="AC66">
        <v>0.995</v>
      </c>
      <c r="AH66">
        <v>0.33</v>
      </c>
    </row>
    <row r="67" spans="1:34" x14ac:dyDescent="0.35">
      <c r="A67" t="s">
        <v>278</v>
      </c>
      <c r="B67" s="6">
        <v>46539</v>
      </c>
      <c r="C67" t="s">
        <v>255</v>
      </c>
      <c r="D67" t="s">
        <v>279</v>
      </c>
      <c r="E67" t="s">
        <v>280</v>
      </c>
      <c r="F67" t="s">
        <v>81</v>
      </c>
      <c r="G67" t="str">
        <f t="shared" ref="G67:G130" si="5">IF(OR(ISNUMBER(SEARCH("Rebar",F67)),ISNUMBER(SEARCH("Bars &amp; Coils",F67)),ISNUMBER(SEARCH("reinforcement",F67))),"Produits d’armature",IF(OR(ISNUMBER(SEARCH("Sections",F67)),ISNUMBER(SEARCH("Welded sections",F67)),ISNUMBER(SEARCH("Decking",F67)),ISNUMBER(SEARCH("Steel support systems",F67)),ISNUMBER(SEARCH("Sheet piles",F67)),ISNUMBER(SEARCH("Sheet Profiles",F67))),"Produits structurels",IF(OR(ISNUMBER(SEARCH("Tubular products",F67)),ISNUMBER(SEARCH("tube",F67)),ISNUMBER(SEARCH("pipe",F67))),"Produits tubulaires",IF(OR(ISNUMBER(SEARCH("Wire rod",F67)),ISNUMBER(SEARCH("Wire strand",F67)),ISNUMBER(SEARCH("Meshes",F67))),"Produits de stabilisation",IF(OR(ISNUMBER(SEARCH("Plates",F67)),ISNUMBER(SEARCH("Coils",F67)),ISNUMBER(SEARCH("Sheets",F67))),"Produits plats","Autres")))))</f>
        <v>Produits plats</v>
      </c>
      <c r="K67" t="s">
        <v>257</v>
      </c>
      <c r="M67" t="s">
        <v>248</v>
      </c>
      <c r="N67" t="s">
        <v>234</v>
      </c>
      <c r="O67">
        <v>0.16</v>
      </c>
      <c r="P67" t="str">
        <f t="shared" ref="P67:P130" si="6">IF(O67="","",IF(O67&gt;=0.105,"Stainless steel",IF(O67&gt;0.05,"High alloy steel",IF(O67&gt;=0,"Low alloy steel"))))</f>
        <v>Stainless steel</v>
      </c>
      <c r="Q67" t="s">
        <v>49</v>
      </c>
      <c r="R67" t="s">
        <v>42</v>
      </c>
      <c r="S67" t="s">
        <v>42</v>
      </c>
      <c r="T67" t="s">
        <v>42</v>
      </c>
      <c r="U67" t="s">
        <v>42</v>
      </c>
      <c r="V67" t="s">
        <v>50</v>
      </c>
      <c r="W67">
        <v>0.48343000000000003</v>
      </c>
      <c r="X67">
        <f t="shared" si="4"/>
        <v>0.48343000000000003</v>
      </c>
      <c r="Y67">
        <v>483.43</v>
      </c>
      <c r="AA67" t="s">
        <v>42</v>
      </c>
      <c r="AB67" t="s">
        <v>141</v>
      </c>
      <c r="AC67">
        <v>2.3820000000000001</v>
      </c>
      <c r="AH67">
        <v>-1.2</v>
      </c>
    </row>
    <row r="68" spans="1:34" x14ac:dyDescent="0.35">
      <c r="A68" t="s">
        <v>281</v>
      </c>
      <c r="B68" s="6">
        <v>47209</v>
      </c>
      <c r="C68" t="s">
        <v>282</v>
      </c>
      <c r="D68" t="s">
        <v>283</v>
      </c>
      <c r="E68" t="s">
        <v>284</v>
      </c>
      <c r="F68" t="s">
        <v>86</v>
      </c>
      <c r="G68" t="str">
        <f t="shared" si="5"/>
        <v>Produits structurels</v>
      </c>
      <c r="I68">
        <v>1.1200000000000001</v>
      </c>
      <c r="J68">
        <v>0.99</v>
      </c>
      <c r="K68" t="s">
        <v>257</v>
      </c>
      <c r="M68" t="s">
        <v>248</v>
      </c>
      <c r="N68" t="s">
        <v>234</v>
      </c>
      <c r="O68">
        <v>0.01</v>
      </c>
      <c r="P68" t="str">
        <f t="shared" si="6"/>
        <v>Low alloy steel</v>
      </c>
      <c r="Q68" t="s">
        <v>49</v>
      </c>
      <c r="R68" t="s">
        <v>42</v>
      </c>
      <c r="S68" t="s">
        <v>42</v>
      </c>
      <c r="T68" t="s">
        <v>42</v>
      </c>
      <c r="U68" t="s">
        <v>42</v>
      </c>
      <c r="V68" t="s">
        <v>42</v>
      </c>
      <c r="W68">
        <v>0.48343000000000003</v>
      </c>
      <c r="X68">
        <f t="shared" si="4"/>
        <v>0.48343000000000003</v>
      </c>
      <c r="Y68">
        <v>483.43</v>
      </c>
      <c r="AA68" t="s">
        <v>42</v>
      </c>
      <c r="AB68" t="s">
        <v>51</v>
      </c>
      <c r="AC68">
        <v>0.754</v>
      </c>
    </row>
    <row r="69" spans="1:34" x14ac:dyDescent="0.35">
      <c r="A69" t="s">
        <v>285</v>
      </c>
      <c r="B69" s="6">
        <v>47129</v>
      </c>
      <c r="C69" t="s">
        <v>255</v>
      </c>
      <c r="D69" t="s">
        <v>286</v>
      </c>
      <c r="E69" t="s">
        <v>287</v>
      </c>
      <c r="F69" t="s">
        <v>86</v>
      </c>
      <c r="G69" t="str">
        <f t="shared" si="5"/>
        <v>Produits structurels</v>
      </c>
      <c r="J69">
        <v>0.93100000000000005</v>
      </c>
      <c r="K69" t="s">
        <v>257</v>
      </c>
      <c r="M69" t="s">
        <v>248</v>
      </c>
      <c r="N69" t="s">
        <v>234</v>
      </c>
      <c r="P69" t="str">
        <f t="shared" si="6"/>
        <v/>
      </c>
      <c r="Q69" t="s">
        <v>49</v>
      </c>
      <c r="R69" t="s">
        <v>42</v>
      </c>
      <c r="S69" t="s">
        <v>42</v>
      </c>
      <c r="T69" t="s">
        <v>42</v>
      </c>
      <c r="U69" t="s">
        <v>42</v>
      </c>
      <c r="V69" t="s">
        <v>42</v>
      </c>
      <c r="W69">
        <v>0.48343000000000003</v>
      </c>
      <c r="X69">
        <f t="shared" si="4"/>
        <v>0.48343000000000003</v>
      </c>
      <c r="Y69">
        <v>483.43</v>
      </c>
      <c r="AA69" t="s">
        <v>42</v>
      </c>
      <c r="AB69" t="s">
        <v>141</v>
      </c>
      <c r="AC69">
        <v>2.19</v>
      </c>
      <c r="AH69">
        <v>-1.1000000000000001</v>
      </c>
    </row>
    <row r="70" spans="1:34" x14ac:dyDescent="0.35">
      <c r="A70" t="s">
        <v>288</v>
      </c>
      <c r="B70" s="6">
        <v>45624</v>
      </c>
      <c r="C70" t="s">
        <v>255</v>
      </c>
      <c r="D70" t="s">
        <v>289</v>
      </c>
      <c r="E70" t="s">
        <v>290</v>
      </c>
      <c r="F70" t="s">
        <v>86</v>
      </c>
      <c r="G70" t="str">
        <f t="shared" si="5"/>
        <v>Produits structurels</v>
      </c>
      <c r="J70">
        <v>0.93100000000000005</v>
      </c>
      <c r="K70" t="s">
        <v>257</v>
      </c>
      <c r="M70" t="s">
        <v>248</v>
      </c>
      <c r="N70" t="s">
        <v>234</v>
      </c>
      <c r="O70">
        <v>0.05</v>
      </c>
      <c r="P70" t="str">
        <f t="shared" si="6"/>
        <v>Low alloy steel</v>
      </c>
      <c r="R70" t="s">
        <v>42</v>
      </c>
      <c r="S70" t="s">
        <v>42</v>
      </c>
      <c r="T70" t="s">
        <v>42</v>
      </c>
      <c r="U70" t="s">
        <v>42</v>
      </c>
      <c r="V70" t="s">
        <v>42</v>
      </c>
      <c r="W70">
        <v>0.48343000000000003</v>
      </c>
      <c r="X70">
        <f t="shared" si="4"/>
        <v>0.48343000000000003</v>
      </c>
      <c r="Y70">
        <v>483.43</v>
      </c>
      <c r="AA70" t="s">
        <v>42</v>
      </c>
      <c r="AB70" t="s">
        <v>141</v>
      </c>
      <c r="AC70">
        <v>2.35</v>
      </c>
      <c r="AH70">
        <v>-1.2</v>
      </c>
    </row>
    <row r="71" spans="1:34" x14ac:dyDescent="0.35">
      <c r="A71" t="s">
        <v>291</v>
      </c>
      <c r="B71" s="6">
        <v>45624</v>
      </c>
      <c r="C71" t="s">
        <v>255</v>
      </c>
      <c r="D71" t="s">
        <v>289</v>
      </c>
      <c r="E71" t="s">
        <v>292</v>
      </c>
      <c r="F71" t="s">
        <v>86</v>
      </c>
      <c r="G71" t="str">
        <f t="shared" si="5"/>
        <v>Produits structurels</v>
      </c>
      <c r="J71">
        <v>0.93100000000000005</v>
      </c>
      <c r="K71" t="s">
        <v>257</v>
      </c>
      <c r="M71" t="s">
        <v>248</v>
      </c>
      <c r="N71" t="s">
        <v>234</v>
      </c>
      <c r="O71">
        <v>2.3800000000000002E-2</v>
      </c>
      <c r="P71" t="str">
        <f t="shared" si="6"/>
        <v>Low alloy steel</v>
      </c>
      <c r="Q71" t="s">
        <v>49</v>
      </c>
      <c r="R71" t="s">
        <v>42</v>
      </c>
      <c r="S71" t="s">
        <v>42</v>
      </c>
      <c r="T71" t="s">
        <v>42</v>
      </c>
      <c r="U71" t="s">
        <v>42</v>
      </c>
      <c r="V71" t="s">
        <v>50</v>
      </c>
      <c r="W71">
        <v>0.48343000000000003</v>
      </c>
      <c r="X71">
        <f t="shared" si="4"/>
        <v>0.48343000000000003</v>
      </c>
      <c r="Y71">
        <v>483.43</v>
      </c>
      <c r="AA71" t="s">
        <v>42</v>
      </c>
      <c r="AB71" t="s">
        <v>141</v>
      </c>
      <c r="AC71">
        <v>2.37</v>
      </c>
      <c r="AH71">
        <v>-1.1000000000000001</v>
      </c>
    </row>
    <row r="72" spans="1:34" x14ac:dyDescent="0.35">
      <c r="A72" t="s">
        <v>293</v>
      </c>
      <c r="B72" s="6">
        <v>47129</v>
      </c>
      <c r="C72" t="s">
        <v>255</v>
      </c>
      <c r="D72" t="s">
        <v>294</v>
      </c>
      <c r="E72" t="s">
        <v>295</v>
      </c>
      <c r="F72" t="s">
        <v>86</v>
      </c>
      <c r="G72" t="str">
        <f t="shared" si="5"/>
        <v>Produits structurels</v>
      </c>
      <c r="J72">
        <v>0.93100000000000005</v>
      </c>
      <c r="K72" t="s">
        <v>257</v>
      </c>
      <c r="M72" t="s">
        <v>248</v>
      </c>
      <c r="N72" t="s">
        <v>234</v>
      </c>
      <c r="P72" t="str">
        <f t="shared" si="6"/>
        <v/>
      </c>
      <c r="Q72" t="s">
        <v>49</v>
      </c>
      <c r="R72" t="s">
        <v>42</v>
      </c>
      <c r="S72" t="s">
        <v>42</v>
      </c>
      <c r="T72" t="s">
        <v>42</v>
      </c>
      <c r="U72" t="s">
        <v>42</v>
      </c>
      <c r="W72">
        <v>0.48343000000000003</v>
      </c>
      <c r="X72">
        <f t="shared" si="4"/>
        <v>0.48343000000000003</v>
      </c>
      <c r="Y72">
        <v>483.43</v>
      </c>
      <c r="AA72" t="s">
        <v>42</v>
      </c>
      <c r="AB72" t="s">
        <v>141</v>
      </c>
      <c r="AC72">
        <v>2.37</v>
      </c>
      <c r="AH72">
        <v>-1.1000000000000001</v>
      </c>
    </row>
    <row r="73" spans="1:34" x14ac:dyDescent="0.35">
      <c r="A73" t="s">
        <v>296</v>
      </c>
      <c r="B73" s="6">
        <v>45624</v>
      </c>
      <c r="C73" t="s">
        <v>255</v>
      </c>
      <c r="D73" t="s">
        <v>297</v>
      </c>
      <c r="E73" t="s">
        <v>298</v>
      </c>
      <c r="F73" t="s">
        <v>86</v>
      </c>
      <c r="G73" t="str">
        <f t="shared" si="5"/>
        <v>Produits structurels</v>
      </c>
      <c r="J73">
        <v>0.93100000000000005</v>
      </c>
      <c r="K73" t="s">
        <v>257</v>
      </c>
      <c r="M73" t="s">
        <v>248</v>
      </c>
      <c r="N73" t="s">
        <v>234</v>
      </c>
      <c r="O73">
        <v>2.5499999999999998E-2</v>
      </c>
      <c r="P73" t="str">
        <f t="shared" si="6"/>
        <v>Low alloy steel</v>
      </c>
      <c r="Q73" t="s">
        <v>49</v>
      </c>
      <c r="R73" t="s">
        <v>42</v>
      </c>
      <c r="S73" t="s">
        <v>42</v>
      </c>
      <c r="T73" t="s">
        <v>42</v>
      </c>
      <c r="U73" t="s">
        <v>42</v>
      </c>
      <c r="V73" t="s">
        <v>50</v>
      </c>
      <c r="W73">
        <v>0.48343000000000003</v>
      </c>
      <c r="X73">
        <f t="shared" si="4"/>
        <v>0.48343000000000003</v>
      </c>
      <c r="Y73">
        <v>483.43</v>
      </c>
      <c r="AA73" t="s">
        <v>42</v>
      </c>
      <c r="AB73" t="s">
        <v>141</v>
      </c>
      <c r="AC73">
        <v>2.5</v>
      </c>
      <c r="AH73">
        <v>-1.2</v>
      </c>
    </row>
    <row r="74" spans="1:34" x14ac:dyDescent="0.35">
      <c r="A74" t="s">
        <v>299</v>
      </c>
      <c r="B74" s="6">
        <v>47129</v>
      </c>
      <c r="C74" t="s">
        <v>255</v>
      </c>
      <c r="D74" t="s">
        <v>300</v>
      </c>
      <c r="E74" t="s">
        <v>301</v>
      </c>
      <c r="F74" t="s">
        <v>105</v>
      </c>
      <c r="G74" t="str">
        <f t="shared" si="5"/>
        <v>Produits structurels</v>
      </c>
      <c r="J74">
        <v>0.93100000000000005</v>
      </c>
      <c r="K74" t="s">
        <v>257</v>
      </c>
      <c r="M74" t="s">
        <v>248</v>
      </c>
      <c r="N74" t="s">
        <v>234</v>
      </c>
      <c r="O74">
        <v>0.03</v>
      </c>
      <c r="P74" t="str">
        <f t="shared" si="6"/>
        <v>Low alloy steel</v>
      </c>
      <c r="Q74" t="s">
        <v>49</v>
      </c>
      <c r="R74" t="s">
        <v>42</v>
      </c>
      <c r="S74" t="s">
        <v>50</v>
      </c>
      <c r="T74" t="s">
        <v>42</v>
      </c>
      <c r="U74" t="s">
        <v>50</v>
      </c>
      <c r="V74" t="s">
        <v>50</v>
      </c>
      <c r="W74">
        <v>0.48343000000000003</v>
      </c>
      <c r="X74">
        <f t="shared" si="4"/>
        <v>0.48343000000000003</v>
      </c>
      <c r="Y74">
        <v>483.43</v>
      </c>
      <c r="AA74" t="s">
        <v>42</v>
      </c>
      <c r="AB74" t="s">
        <v>141</v>
      </c>
      <c r="AC74">
        <v>2.4500000000000002</v>
      </c>
      <c r="AH74">
        <v>-1.2</v>
      </c>
    </row>
    <row r="75" spans="1:34" x14ac:dyDescent="0.35">
      <c r="A75" t="s">
        <v>302</v>
      </c>
      <c r="B75" s="6">
        <v>45624</v>
      </c>
      <c r="C75" t="s">
        <v>255</v>
      </c>
      <c r="D75" t="s">
        <v>303</v>
      </c>
      <c r="E75" t="s">
        <v>304</v>
      </c>
      <c r="F75" t="s">
        <v>86</v>
      </c>
      <c r="G75" t="str">
        <f t="shared" si="5"/>
        <v>Produits structurels</v>
      </c>
      <c r="J75">
        <v>0.93100000000000005</v>
      </c>
      <c r="K75" t="s">
        <v>257</v>
      </c>
      <c r="M75" t="s">
        <v>248</v>
      </c>
      <c r="N75" t="s">
        <v>234</v>
      </c>
      <c r="O75">
        <v>2.5499999999999998E-2</v>
      </c>
      <c r="P75" t="str">
        <f t="shared" si="6"/>
        <v>Low alloy steel</v>
      </c>
      <c r="Q75" t="s">
        <v>49</v>
      </c>
      <c r="R75" t="s">
        <v>42</v>
      </c>
      <c r="S75" t="s">
        <v>42</v>
      </c>
      <c r="T75" t="s">
        <v>42</v>
      </c>
      <c r="U75" t="s">
        <v>42</v>
      </c>
      <c r="V75" t="s">
        <v>50</v>
      </c>
      <c r="W75">
        <v>0.48343000000000003</v>
      </c>
      <c r="X75">
        <f t="shared" si="4"/>
        <v>0.48343000000000003</v>
      </c>
      <c r="Y75">
        <v>483.43</v>
      </c>
      <c r="AA75" t="s">
        <v>42</v>
      </c>
      <c r="AB75" t="s">
        <v>141</v>
      </c>
      <c r="AC75">
        <v>2.4700000000000002</v>
      </c>
      <c r="AH75">
        <v>-1.2</v>
      </c>
    </row>
    <row r="76" spans="1:34" x14ac:dyDescent="0.35">
      <c r="A76" t="s">
        <v>305</v>
      </c>
      <c r="B76" s="6">
        <v>47129</v>
      </c>
      <c r="C76" t="s">
        <v>255</v>
      </c>
      <c r="D76" t="s">
        <v>294</v>
      </c>
      <c r="E76" t="s">
        <v>306</v>
      </c>
      <c r="F76" t="s">
        <v>86</v>
      </c>
      <c r="G76" t="str">
        <f t="shared" si="5"/>
        <v>Produits structurels</v>
      </c>
      <c r="J76">
        <v>0.93100000000000005</v>
      </c>
      <c r="K76" t="s">
        <v>257</v>
      </c>
      <c r="M76" t="s">
        <v>248</v>
      </c>
      <c r="N76" t="s">
        <v>234</v>
      </c>
      <c r="P76" t="str">
        <f t="shared" si="6"/>
        <v/>
      </c>
      <c r="Q76" t="s">
        <v>49</v>
      </c>
      <c r="R76" t="s">
        <v>42</v>
      </c>
      <c r="S76" t="s">
        <v>42</v>
      </c>
      <c r="T76" t="s">
        <v>42</v>
      </c>
      <c r="U76" t="s">
        <v>42</v>
      </c>
      <c r="V76" t="s">
        <v>42</v>
      </c>
      <c r="W76">
        <v>0.48343000000000003</v>
      </c>
      <c r="X76">
        <f t="shared" si="4"/>
        <v>0.48343000000000003</v>
      </c>
      <c r="Y76">
        <v>483.43</v>
      </c>
      <c r="AA76" t="s">
        <v>42</v>
      </c>
      <c r="AB76" t="s">
        <v>141</v>
      </c>
      <c r="AC76">
        <v>2.5499999999999998</v>
      </c>
      <c r="AH76">
        <v>-1.1000000000000001</v>
      </c>
    </row>
    <row r="77" spans="1:34" x14ac:dyDescent="0.35">
      <c r="A77" t="s">
        <v>307</v>
      </c>
      <c r="B77" s="6">
        <v>47129</v>
      </c>
      <c r="C77" t="s">
        <v>255</v>
      </c>
      <c r="D77" t="s">
        <v>297</v>
      </c>
      <c r="E77" t="s">
        <v>308</v>
      </c>
      <c r="F77" t="s">
        <v>86</v>
      </c>
      <c r="G77" t="str">
        <f t="shared" si="5"/>
        <v>Produits structurels</v>
      </c>
      <c r="J77">
        <v>0.93100000000000005</v>
      </c>
      <c r="K77" t="s">
        <v>257</v>
      </c>
      <c r="M77" t="s">
        <v>248</v>
      </c>
      <c r="N77" t="s">
        <v>234</v>
      </c>
      <c r="O77">
        <v>2.5499999999999998E-2</v>
      </c>
      <c r="P77" t="str">
        <f t="shared" si="6"/>
        <v>Low alloy steel</v>
      </c>
      <c r="R77" t="s">
        <v>42</v>
      </c>
      <c r="S77" t="s">
        <v>42</v>
      </c>
      <c r="T77" t="s">
        <v>42</v>
      </c>
      <c r="U77" t="s">
        <v>42</v>
      </c>
      <c r="V77" t="s">
        <v>42</v>
      </c>
      <c r="W77">
        <v>0.48343000000000003</v>
      </c>
      <c r="X77">
        <f t="shared" si="4"/>
        <v>0.48343000000000003</v>
      </c>
      <c r="Y77">
        <v>483.43</v>
      </c>
      <c r="AA77" t="s">
        <v>42</v>
      </c>
      <c r="AB77" t="s">
        <v>141</v>
      </c>
      <c r="AC77">
        <v>2.5499999999999998</v>
      </c>
      <c r="AH77">
        <v>-1.1000000000000001</v>
      </c>
    </row>
    <row r="78" spans="1:34" x14ac:dyDescent="0.35">
      <c r="A78" t="s">
        <v>309</v>
      </c>
      <c r="B78" s="6">
        <v>46953</v>
      </c>
      <c r="C78" t="s">
        <v>259</v>
      </c>
      <c r="D78" t="s">
        <v>310</v>
      </c>
      <c r="E78" t="s">
        <v>311</v>
      </c>
      <c r="F78" t="s">
        <v>86</v>
      </c>
      <c r="G78" t="str">
        <f t="shared" si="5"/>
        <v>Produits structurels</v>
      </c>
      <c r="J78">
        <v>0.93</v>
      </c>
      <c r="K78" t="s">
        <v>257</v>
      </c>
      <c r="M78" t="s">
        <v>248</v>
      </c>
      <c r="N78" t="s">
        <v>234</v>
      </c>
      <c r="P78" t="str">
        <f t="shared" si="6"/>
        <v/>
      </c>
      <c r="Q78" t="s">
        <v>49</v>
      </c>
      <c r="R78" t="s">
        <v>42</v>
      </c>
      <c r="S78" t="s">
        <v>42</v>
      </c>
      <c r="T78" t="s">
        <v>42</v>
      </c>
      <c r="U78" t="s">
        <v>42</v>
      </c>
      <c r="V78" t="s">
        <v>50</v>
      </c>
      <c r="W78">
        <v>0.48343000000000003</v>
      </c>
      <c r="X78">
        <f t="shared" si="4"/>
        <v>0.48343000000000003</v>
      </c>
      <c r="Y78">
        <v>483.43</v>
      </c>
      <c r="AA78" t="s">
        <v>42</v>
      </c>
      <c r="AB78" t="s">
        <v>141</v>
      </c>
      <c r="AC78">
        <v>1.823</v>
      </c>
      <c r="AH78">
        <v>-1.1000000000000001</v>
      </c>
    </row>
    <row r="79" spans="1:34" x14ac:dyDescent="0.35">
      <c r="A79" t="s">
        <v>312</v>
      </c>
      <c r="B79" s="6">
        <v>46953</v>
      </c>
      <c r="C79" t="s">
        <v>259</v>
      </c>
      <c r="D79" t="s">
        <v>310</v>
      </c>
      <c r="E79" t="s">
        <v>313</v>
      </c>
      <c r="F79" t="s">
        <v>86</v>
      </c>
      <c r="G79" t="str">
        <f t="shared" si="5"/>
        <v>Produits structurels</v>
      </c>
      <c r="J79">
        <v>0.93</v>
      </c>
      <c r="K79" t="s">
        <v>257</v>
      </c>
      <c r="M79" t="s">
        <v>248</v>
      </c>
      <c r="N79" t="s">
        <v>234</v>
      </c>
      <c r="O79">
        <v>4.3999999999999997E-2</v>
      </c>
      <c r="P79" t="str">
        <f t="shared" si="6"/>
        <v>Low alloy steel</v>
      </c>
      <c r="Q79" t="s">
        <v>49</v>
      </c>
      <c r="R79" t="s">
        <v>42</v>
      </c>
      <c r="S79" t="s">
        <v>42</v>
      </c>
      <c r="T79" t="s">
        <v>42</v>
      </c>
      <c r="U79" t="s">
        <v>42</v>
      </c>
      <c r="V79" t="s">
        <v>42</v>
      </c>
      <c r="W79">
        <v>0.48343000000000003</v>
      </c>
      <c r="X79">
        <f t="shared" si="4"/>
        <v>0.48343000000000003</v>
      </c>
      <c r="Y79">
        <v>483.43</v>
      </c>
      <c r="AA79" t="s">
        <v>42</v>
      </c>
      <c r="AB79" t="s">
        <v>141</v>
      </c>
      <c r="AC79">
        <v>1.93</v>
      </c>
      <c r="AH79">
        <v>-1.1000000000000001</v>
      </c>
    </row>
    <row r="80" spans="1:34" x14ac:dyDescent="0.35">
      <c r="A80" t="s">
        <v>314</v>
      </c>
      <c r="B80" s="6">
        <v>46953</v>
      </c>
      <c r="C80" t="s">
        <v>259</v>
      </c>
      <c r="D80" t="s">
        <v>310</v>
      </c>
      <c r="E80" t="s">
        <v>315</v>
      </c>
      <c r="F80" t="s">
        <v>86</v>
      </c>
      <c r="G80" t="str">
        <f t="shared" si="5"/>
        <v>Produits structurels</v>
      </c>
      <c r="J80">
        <v>0.93</v>
      </c>
      <c r="K80" t="s">
        <v>257</v>
      </c>
      <c r="M80" t="s">
        <v>248</v>
      </c>
      <c r="N80" t="s">
        <v>234</v>
      </c>
      <c r="P80" t="str">
        <f t="shared" si="6"/>
        <v/>
      </c>
      <c r="Q80" t="s">
        <v>49</v>
      </c>
      <c r="R80" t="s">
        <v>42</v>
      </c>
      <c r="S80" t="s">
        <v>42</v>
      </c>
      <c r="T80" t="s">
        <v>42</v>
      </c>
      <c r="U80" t="s">
        <v>42</v>
      </c>
      <c r="V80" t="s">
        <v>50</v>
      </c>
      <c r="W80">
        <v>0.48343000000000003</v>
      </c>
      <c r="X80">
        <f t="shared" si="4"/>
        <v>0.48343000000000003</v>
      </c>
      <c r="Y80">
        <v>483.43</v>
      </c>
      <c r="AA80" t="s">
        <v>42</v>
      </c>
      <c r="AB80" t="s">
        <v>141</v>
      </c>
      <c r="AC80">
        <v>2.0019999999999998</v>
      </c>
      <c r="AH80">
        <v>-1.1000000000000001</v>
      </c>
    </row>
    <row r="81" spans="1:35" x14ac:dyDescent="0.35">
      <c r="A81" t="s">
        <v>316</v>
      </c>
      <c r="B81" s="6">
        <v>47077</v>
      </c>
      <c r="C81" t="s">
        <v>266</v>
      </c>
      <c r="D81" t="s">
        <v>317</v>
      </c>
      <c r="E81" t="s">
        <v>318</v>
      </c>
      <c r="F81" t="s">
        <v>86</v>
      </c>
      <c r="G81" t="str">
        <f t="shared" si="5"/>
        <v>Produits structurels</v>
      </c>
      <c r="J81">
        <v>0.93</v>
      </c>
      <c r="K81" t="s">
        <v>257</v>
      </c>
      <c r="M81" t="s">
        <v>248</v>
      </c>
      <c r="N81" t="s">
        <v>234</v>
      </c>
      <c r="P81" t="str">
        <f t="shared" si="6"/>
        <v/>
      </c>
      <c r="Q81" t="s">
        <v>49</v>
      </c>
      <c r="R81" t="s">
        <v>42</v>
      </c>
      <c r="S81" t="s">
        <v>42</v>
      </c>
      <c r="T81" t="s">
        <v>42</v>
      </c>
      <c r="U81" t="s">
        <v>42</v>
      </c>
      <c r="V81" t="s">
        <v>42</v>
      </c>
      <c r="W81">
        <v>0.48343000000000003</v>
      </c>
      <c r="X81">
        <f t="shared" si="4"/>
        <v>0.48343000000000003</v>
      </c>
      <c r="Y81">
        <v>483.43</v>
      </c>
      <c r="AA81" t="s">
        <v>42</v>
      </c>
      <c r="AB81" t="s">
        <v>51</v>
      </c>
      <c r="AC81">
        <v>0.76300000000000001</v>
      </c>
      <c r="AH81">
        <v>0.17</v>
      </c>
    </row>
    <row r="82" spans="1:35" x14ac:dyDescent="0.35">
      <c r="A82" t="s">
        <v>319</v>
      </c>
      <c r="B82" s="6">
        <v>47077</v>
      </c>
      <c r="C82" t="s">
        <v>266</v>
      </c>
      <c r="D82" t="s">
        <v>317</v>
      </c>
      <c r="E82" t="s">
        <v>320</v>
      </c>
      <c r="F82" t="s">
        <v>86</v>
      </c>
      <c r="G82" t="str">
        <f t="shared" si="5"/>
        <v>Produits structurels</v>
      </c>
      <c r="J82">
        <v>0.93</v>
      </c>
      <c r="K82" t="s">
        <v>257</v>
      </c>
      <c r="M82" t="s">
        <v>248</v>
      </c>
      <c r="N82" t="s">
        <v>234</v>
      </c>
      <c r="O82">
        <v>0.04</v>
      </c>
      <c r="P82" t="str">
        <f t="shared" si="6"/>
        <v>Low alloy steel</v>
      </c>
      <c r="Q82" t="s">
        <v>49</v>
      </c>
      <c r="R82" t="s">
        <v>42</v>
      </c>
      <c r="S82" t="s">
        <v>42</v>
      </c>
      <c r="T82" t="s">
        <v>42</v>
      </c>
      <c r="U82" t="s">
        <v>42</v>
      </c>
      <c r="V82" t="s">
        <v>42</v>
      </c>
      <c r="W82">
        <v>0.48343000000000003</v>
      </c>
      <c r="X82">
        <f t="shared" si="4"/>
        <v>0.48343000000000003</v>
      </c>
      <c r="Y82">
        <v>483.43</v>
      </c>
      <c r="AA82" t="s">
        <v>42</v>
      </c>
      <c r="AB82" t="s">
        <v>51</v>
      </c>
      <c r="AC82">
        <v>0.753</v>
      </c>
      <c r="AH82">
        <v>0.13</v>
      </c>
    </row>
    <row r="83" spans="1:35" x14ac:dyDescent="0.35">
      <c r="A83" t="s">
        <v>321</v>
      </c>
      <c r="B83" s="6">
        <v>45868</v>
      </c>
      <c r="C83" t="s">
        <v>322</v>
      </c>
      <c r="D83" t="s">
        <v>323</v>
      </c>
      <c r="E83" t="s">
        <v>324</v>
      </c>
      <c r="F83" t="s">
        <v>86</v>
      </c>
      <c r="G83" t="str">
        <f t="shared" si="5"/>
        <v>Produits structurels</v>
      </c>
      <c r="J83">
        <v>0.93100000000000005</v>
      </c>
      <c r="K83" t="s">
        <v>257</v>
      </c>
      <c r="M83" t="s">
        <v>248</v>
      </c>
      <c r="N83" t="s">
        <v>234</v>
      </c>
      <c r="O83">
        <v>0.01</v>
      </c>
      <c r="P83" t="str">
        <f t="shared" si="6"/>
        <v>Low alloy steel</v>
      </c>
      <c r="Q83" t="s">
        <v>49</v>
      </c>
      <c r="R83" t="s">
        <v>42</v>
      </c>
      <c r="S83" t="s">
        <v>42</v>
      </c>
      <c r="T83" t="s">
        <v>42</v>
      </c>
      <c r="U83" t="s">
        <v>42</v>
      </c>
      <c r="V83" t="s">
        <v>42</v>
      </c>
      <c r="W83">
        <v>0.48343000000000003</v>
      </c>
      <c r="X83">
        <f t="shared" si="4"/>
        <v>0.48343000000000003</v>
      </c>
      <c r="Y83">
        <v>483.43</v>
      </c>
      <c r="AA83" t="s">
        <v>42</v>
      </c>
      <c r="AB83" t="s">
        <v>51</v>
      </c>
      <c r="AC83">
        <v>0.65500000000000003</v>
      </c>
      <c r="AH83">
        <v>0.25</v>
      </c>
    </row>
    <row r="84" spans="1:35" x14ac:dyDescent="0.35">
      <c r="A84" t="s">
        <v>325</v>
      </c>
      <c r="B84" s="6">
        <v>45868</v>
      </c>
      <c r="C84" t="s">
        <v>322</v>
      </c>
      <c r="D84" t="s">
        <v>323</v>
      </c>
      <c r="E84" t="s">
        <v>326</v>
      </c>
      <c r="F84" t="s">
        <v>86</v>
      </c>
      <c r="G84" t="str">
        <f t="shared" si="5"/>
        <v>Produits structurels</v>
      </c>
      <c r="J84">
        <v>0.93100000000000005</v>
      </c>
      <c r="K84" t="s">
        <v>257</v>
      </c>
      <c r="M84" t="s">
        <v>248</v>
      </c>
      <c r="N84" t="s">
        <v>234</v>
      </c>
      <c r="P84" t="str">
        <f t="shared" si="6"/>
        <v/>
      </c>
      <c r="Q84" t="s">
        <v>41</v>
      </c>
      <c r="R84" t="s">
        <v>42</v>
      </c>
      <c r="S84" t="s">
        <v>42</v>
      </c>
      <c r="T84" t="s">
        <v>42</v>
      </c>
      <c r="U84" t="s">
        <v>42</v>
      </c>
      <c r="V84" t="s">
        <v>42</v>
      </c>
      <c r="W84">
        <v>0.48343000000000003</v>
      </c>
      <c r="X84">
        <f t="shared" si="4"/>
        <v>0.48343000000000003</v>
      </c>
      <c r="Y84">
        <v>483.43</v>
      </c>
      <c r="AA84" t="s">
        <v>42</v>
      </c>
      <c r="AB84" t="s">
        <v>51</v>
      </c>
      <c r="AC84">
        <v>0.57499999999999996</v>
      </c>
      <c r="AH84">
        <v>0.25</v>
      </c>
    </row>
    <row r="85" spans="1:35" x14ac:dyDescent="0.35">
      <c r="A85" t="s">
        <v>327</v>
      </c>
      <c r="B85" s="6">
        <v>45868</v>
      </c>
      <c r="C85" t="s">
        <v>322</v>
      </c>
      <c r="D85" t="s">
        <v>323</v>
      </c>
      <c r="E85" t="s">
        <v>328</v>
      </c>
      <c r="F85" t="s">
        <v>86</v>
      </c>
      <c r="G85" t="str">
        <f t="shared" si="5"/>
        <v>Produits structurels</v>
      </c>
      <c r="J85">
        <v>0.93100000000000005</v>
      </c>
      <c r="K85" t="s">
        <v>257</v>
      </c>
      <c r="M85" t="s">
        <v>248</v>
      </c>
      <c r="N85" t="s">
        <v>234</v>
      </c>
      <c r="O85">
        <v>8.5000000000000006E-2</v>
      </c>
      <c r="P85" t="str">
        <f t="shared" si="6"/>
        <v>High alloy steel</v>
      </c>
      <c r="Q85" t="s">
        <v>49</v>
      </c>
      <c r="R85" t="s">
        <v>42</v>
      </c>
      <c r="S85" t="s">
        <v>42</v>
      </c>
      <c r="T85" t="s">
        <v>42</v>
      </c>
      <c r="U85" t="s">
        <v>42</v>
      </c>
      <c r="V85" t="s">
        <v>50</v>
      </c>
      <c r="W85">
        <v>0.48343000000000003</v>
      </c>
      <c r="X85">
        <f t="shared" si="4"/>
        <v>0.48343000000000003</v>
      </c>
      <c r="Y85">
        <v>483.43</v>
      </c>
      <c r="AA85" t="s">
        <v>42</v>
      </c>
      <c r="AB85" t="s">
        <v>51</v>
      </c>
      <c r="AC85">
        <v>0.44</v>
      </c>
      <c r="AH85">
        <v>0.25</v>
      </c>
    </row>
    <row r="86" spans="1:35" x14ac:dyDescent="0.35">
      <c r="A86" t="s">
        <v>329</v>
      </c>
      <c r="B86" s="6">
        <v>45868</v>
      </c>
      <c r="C86" t="s">
        <v>322</v>
      </c>
      <c r="D86" t="s">
        <v>323</v>
      </c>
      <c r="E86" t="s">
        <v>330</v>
      </c>
      <c r="F86" t="s">
        <v>86</v>
      </c>
      <c r="G86" t="str">
        <f t="shared" si="5"/>
        <v>Produits structurels</v>
      </c>
      <c r="J86">
        <v>0.93100000000000005</v>
      </c>
      <c r="K86" t="s">
        <v>257</v>
      </c>
      <c r="M86" t="s">
        <v>248</v>
      </c>
      <c r="N86" t="s">
        <v>234</v>
      </c>
      <c r="O86">
        <v>0.03</v>
      </c>
      <c r="P86" t="str">
        <f t="shared" si="6"/>
        <v>Low alloy steel</v>
      </c>
      <c r="Q86" t="s">
        <v>49</v>
      </c>
      <c r="R86" t="s">
        <v>42</v>
      </c>
      <c r="S86" t="s">
        <v>42</v>
      </c>
      <c r="T86" t="s">
        <v>42</v>
      </c>
      <c r="U86" t="s">
        <v>42</v>
      </c>
      <c r="V86" t="s">
        <v>42</v>
      </c>
      <c r="W86">
        <v>0.48343000000000003</v>
      </c>
      <c r="X86">
        <f t="shared" si="4"/>
        <v>0.48343000000000003</v>
      </c>
      <c r="Y86">
        <v>483.43</v>
      </c>
      <c r="AA86" t="s">
        <v>42</v>
      </c>
      <c r="AB86" t="s">
        <v>51</v>
      </c>
      <c r="AC86">
        <v>0.56499999999999995</v>
      </c>
      <c r="AH86">
        <v>0.25</v>
      </c>
    </row>
    <row r="87" spans="1:35" x14ac:dyDescent="0.35">
      <c r="A87" t="s">
        <v>331</v>
      </c>
      <c r="B87" s="6">
        <v>45868</v>
      </c>
      <c r="C87" t="s">
        <v>322</v>
      </c>
      <c r="D87" t="s">
        <v>323</v>
      </c>
      <c r="E87" t="s">
        <v>332</v>
      </c>
      <c r="F87" t="s">
        <v>86</v>
      </c>
      <c r="G87" t="str">
        <f t="shared" si="5"/>
        <v>Produits structurels</v>
      </c>
      <c r="J87">
        <v>0.93100000000000005</v>
      </c>
      <c r="K87" t="s">
        <v>257</v>
      </c>
      <c r="M87" t="s">
        <v>248</v>
      </c>
      <c r="N87" t="s">
        <v>234</v>
      </c>
      <c r="P87" t="str">
        <f t="shared" si="6"/>
        <v/>
      </c>
      <c r="Q87" t="s">
        <v>49</v>
      </c>
      <c r="R87" t="s">
        <v>42</v>
      </c>
      <c r="S87" t="s">
        <v>42</v>
      </c>
      <c r="T87" t="s">
        <v>42</v>
      </c>
      <c r="U87" t="s">
        <v>42</v>
      </c>
      <c r="V87" t="s">
        <v>50</v>
      </c>
      <c r="W87">
        <v>0.48343000000000003</v>
      </c>
      <c r="X87">
        <f t="shared" si="4"/>
        <v>0.48343000000000003</v>
      </c>
      <c r="Y87">
        <v>483.43</v>
      </c>
      <c r="AA87" t="s">
        <v>42</v>
      </c>
      <c r="AB87" t="s">
        <v>51</v>
      </c>
      <c r="AC87">
        <v>0.57499999999999996</v>
      </c>
      <c r="AH87">
        <v>0.25</v>
      </c>
    </row>
    <row r="88" spans="1:35" x14ac:dyDescent="0.35">
      <c r="A88" t="s">
        <v>333</v>
      </c>
      <c r="B88" s="6">
        <v>47130</v>
      </c>
      <c r="C88" t="s">
        <v>334</v>
      </c>
      <c r="D88" t="s">
        <v>335</v>
      </c>
      <c r="E88" t="s">
        <v>336</v>
      </c>
      <c r="F88" t="s">
        <v>37</v>
      </c>
      <c r="G88" t="str">
        <f t="shared" si="5"/>
        <v>Produits d’armature</v>
      </c>
      <c r="H88">
        <v>0.88200000000000001</v>
      </c>
      <c r="I88">
        <v>1.03</v>
      </c>
      <c r="J88">
        <v>0.95</v>
      </c>
      <c r="K88" t="s">
        <v>337</v>
      </c>
      <c r="M88" t="s">
        <v>248</v>
      </c>
      <c r="N88" t="s">
        <v>234</v>
      </c>
      <c r="P88" t="str">
        <f t="shared" si="6"/>
        <v/>
      </c>
      <c r="Q88" t="s">
        <v>49</v>
      </c>
      <c r="R88" t="s">
        <v>42</v>
      </c>
      <c r="S88" t="s">
        <v>42</v>
      </c>
      <c r="T88" t="s">
        <v>42</v>
      </c>
      <c r="U88" t="s">
        <v>42</v>
      </c>
      <c r="V88" t="s">
        <v>42</v>
      </c>
      <c r="W88">
        <v>0.7</v>
      </c>
      <c r="X88">
        <v>0.7</v>
      </c>
      <c r="Y88">
        <v>415.51</v>
      </c>
      <c r="AA88" t="s">
        <v>42</v>
      </c>
      <c r="AB88" t="s">
        <v>51</v>
      </c>
      <c r="AC88">
        <v>0.91</v>
      </c>
      <c r="AD88">
        <v>3.5699999999999998E-3</v>
      </c>
      <c r="AE88">
        <v>3.0499999999999999E-2</v>
      </c>
      <c r="AF88">
        <v>5.8999999999999997E-2</v>
      </c>
      <c r="AG88">
        <v>5.8999999999999997E-2</v>
      </c>
      <c r="AH88">
        <v>0.13300000000000001</v>
      </c>
      <c r="AI88">
        <v>0.7</v>
      </c>
    </row>
    <row r="89" spans="1:35" x14ac:dyDescent="0.35">
      <c r="A89" t="s">
        <v>338</v>
      </c>
      <c r="B89" s="6">
        <v>47127</v>
      </c>
      <c r="C89" t="s">
        <v>339</v>
      </c>
      <c r="D89" t="s">
        <v>340</v>
      </c>
      <c r="E89" t="s">
        <v>277</v>
      </c>
      <c r="F89" t="s">
        <v>277</v>
      </c>
      <c r="G89" t="str">
        <f t="shared" si="5"/>
        <v>Produits de stabilisation</v>
      </c>
      <c r="I89">
        <v>1.1000000000000001</v>
      </c>
      <c r="J89">
        <v>0.85</v>
      </c>
      <c r="K89" t="s">
        <v>337</v>
      </c>
      <c r="M89" t="s">
        <v>248</v>
      </c>
      <c r="N89" t="s">
        <v>234</v>
      </c>
      <c r="P89" t="str">
        <f t="shared" si="6"/>
        <v/>
      </c>
      <c r="Q89" t="s">
        <v>49</v>
      </c>
      <c r="R89" t="s">
        <v>42</v>
      </c>
      <c r="S89" t="s">
        <v>42</v>
      </c>
      <c r="T89" t="s">
        <v>42</v>
      </c>
      <c r="U89" t="s">
        <v>42</v>
      </c>
      <c r="V89" t="s">
        <v>42</v>
      </c>
      <c r="W89">
        <v>0.69</v>
      </c>
      <c r="X89">
        <v>0.69</v>
      </c>
      <c r="Y89">
        <v>415.51</v>
      </c>
      <c r="AA89" t="s">
        <v>42</v>
      </c>
      <c r="AB89" t="s">
        <v>51</v>
      </c>
      <c r="AC89">
        <v>1.1399999999999999</v>
      </c>
      <c r="AD89">
        <v>3.6700000000000001E-3</v>
      </c>
      <c r="AE89">
        <v>8.3799999999999999E-2</v>
      </c>
      <c r="AF89">
        <v>7.1700000000000002E-3</v>
      </c>
      <c r="AG89">
        <v>7.76E-4</v>
      </c>
      <c r="AH89">
        <v>-0.11600000000000001</v>
      </c>
      <c r="AI89">
        <v>0.69</v>
      </c>
    </row>
    <row r="90" spans="1:35" x14ac:dyDescent="0.35">
      <c r="A90" t="s">
        <v>341</v>
      </c>
      <c r="B90" s="6">
        <v>47086</v>
      </c>
      <c r="C90" t="s">
        <v>342</v>
      </c>
      <c r="D90" t="s">
        <v>343</v>
      </c>
      <c r="E90" t="s">
        <v>277</v>
      </c>
      <c r="F90" t="s">
        <v>277</v>
      </c>
      <c r="G90" t="str">
        <f t="shared" si="5"/>
        <v>Produits de stabilisation</v>
      </c>
      <c r="I90">
        <v>0.66900000000000004</v>
      </c>
      <c r="K90" t="s">
        <v>337</v>
      </c>
      <c r="M90" t="s">
        <v>248</v>
      </c>
      <c r="N90" t="s">
        <v>234</v>
      </c>
      <c r="P90" t="str">
        <f t="shared" si="6"/>
        <v/>
      </c>
      <c r="Q90" t="s">
        <v>49</v>
      </c>
      <c r="R90" t="s">
        <v>42</v>
      </c>
      <c r="S90" t="s">
        <v>42</v>
      </c>
      <c r="T90" t="s">
        <v>42</v>
      </c>
      <c r="U90" t="s">
        <v>42</v>
      </c>
      <c r="V90" t="s">
        <v>42</v>
      </c>
      <c r="W90">
        <v>0.60399999999999998</v>
      </c>
      <c r="X90">
        <v>0.60399999999999998</v>
      </c>
      <c r="Y90">
        <v>415.51</v>
      </c>
      <c r="AA90" t="s">
        <v>42</v>
      </c>
      <c r="AB90" t="s">
        <v>51</v>
      </c>
      <c r="AC90">
        <v>1.74</v>
      </c>
      <c r="AI90">
        <v>0.60399999999999998</v>
      </c>
    </row>
    <row r="91" spans="1:35" x14ac:dyDescent="0.35">
      <c r="A91" t="s">
        <v>344</v>
      </c>
      <c r="B91" s="6">
        <v>46440</v>
      </c>
      <c r="C91" t="s">
        <v>345</v>
      </c>
      <c r="D91" t="s">
        <v>346</v>
      </c>
      <c r="E91" t="s">
        <v>347</v>
      </c>
      <c r="F91" t="s">
        <v>81</v>
      </c>
      <c r="G91" t="str">
        <f t="shared" si="5"/>
        <v>Produits plats</v>
      </c>
      <c r="H91">
        <v>0.88300000000000001</v>
      </c>
      <c r="I91">
        <v>0.91700000000000004</v>
      </c>
      <c r="J91">
        <v>0.9</v>
      </c>
      <c r="K91" t="s">
        <v>348</v>
      </c>
      <c r="M91" t="s">
        <v>349</v>
      </c>
      <c r="N91" t="s">
        <v>234</v>
      </c>
      <c r="O91">
        <v>0.02</v>
      </c>
      <c r="P91" t="str">
        <f t="shared" si="6"/>
        <v>Low alloy steel</v>
      </c>
      <c r="Q91" t="s">
        <v>49</v>
      </c>
      <c r="R91" t="s">
        <v>42</v>
      </c>
      <c r="S91" t="s">
        <v>42</v>
      </c>
      <c r="T91" t="s">
        <v>50</v>
      </c>
      <c r="U91" t="s">
        <v>42</v>
      </c>
      <c r="V91" t="s">
        <v>50</v>
      </c>
      <c r="W91">
        <v>1.27</v>
      </c>
      <c r="X91">
        <v>1.27</v>
      </c>
      <c r="Y91">
        <v>680.25</v>
      </c>
      <c r="AA91" t="s">
        <v>42</v>
      </c>
      <c r="AB91" t="s">
        <v>51</v>
      </c>
      <c r="AC91">
        <v>2.02</v>
      </c>
      <c r="AD91">
        <v>5.3699999999999998E-2</v>
      </c>
      <c r="AE91">
        <v>4.5599999999999998E-3</v>
      </c>
      <c r="AF91">
        <v>1.15E-2</v>
      </c>
      <c r="AG91">
        <v>7.0899999999999999E-4</v>
      </c>
      <c r="AH91">
        <v>2.3E-2</v>
      </c>
      <c r="AI91">
        <v>1.27</v>
      </c>
    </row>
    <row r="92" spans="1:35" x14ac:dyDescent="0.35">
      <c r="A92" t="s">
        <v>350</v>
      </c>
      <c r="B92" s="6">
        <v>46319</v>
      </c>
      <c r="C92" t="s">
        <v>351</v>
      </c>
      <c r="D92" t="s">
        <v>352</v>
      </c>
      <c r="E92" t="s">
        <v>353</v>
      </c>
      <c r="F92" t="s">
        <v>76</v>
      </c>
      <c r="G92" t="str">
        <f t="shared" si="5"/>
        <v>Produits d’armature</v>
      </c>
      <c r="H92">
        <v>0.95</v>
      </c>
      <c r="I92">
        <v>1.18</v>
      </c>
      <c r="K92" t="s">
        <v>352</v>
      </c>
      <c r="M92" t="s">
        <v>349</v>
      </c>
      <c r="N92" t="s">
        <v>234</v>
      </c>
      <c r="O92">
        <v>0.04</v>
      </c>
      <c r="P92" t="str">
        <f t="shared" si="6"/>
        <v>Low alloy steel</v>
      </c>
      <c r="Q92" t="s">
        <v>49</v>
      </c>
      <c r="R92" t="s">
        <v>42</v>
      </c>
      <c r="S92" t="s">
        <v>42</v>
      </c>
      <c r="T92" t="s">
        <v>42</v>
      </c>
      <c r="U92" t="s">
        <v>50</v>
      </c>
      <c r="V92" t="s">
        <v>42</v>
      </c>
      <c r="W92">
        <v>0.49874000000000002</v>
      </c>
      <c r="X92">
        <f>Y92/1000</f>
        <v>0.49874000000000002</v>
      </c>
      <c r="Y92">
        <v>498.74</v>
      </c>
      <c r="AA92" t="s">
        <v>42</v>
      </c>
      <c r="AB92" t="s">
        <v>51</v>
      </c>
      <c r="AC92">
        <v>0.51059770000000004</v>
      </c>
    </row>
    <row r="93" spans="1:35" x14ac:dyDescent="0.35">
      <c r="A93" t="s">
        <v>354</v>
      </c>
      <c r="B93" s="6">
        <v>46319</v>
      </c>
      <c r="C93" t="s">
        <v>351</v>
      </c>
      <c r="D93" t="s">
        <v>352</v>
      </c>
      <c r="E93" t="s">
        <v>355</v>
      </c>
      <c r="F93" t="s">
        <v>37</v>
      </c>
      <c r="G93" t="str">
        <f t="shared" si="5"/>
        <v>Produits d’armature</v>
      </c>
      <c r="H93">
        <v>0.95</v>
      </c>
      <c r="I93">
        <v>1.1499999999999999</v>
      </c>
      <c r="K93" t="s">
        <v>352</v>
      </c>
      <c r="M93" t="s">
        <v>349</v>
      </c>
      <c r="N93" t="s">
        <v>234</v>
      </c>
      <c r="O93">
        <v>0.04</v>
      </c>
      <c r="P93" t="str">
        <f t="shared" si="6"/>
        <v>Low alloy steel</v>
      </c>
      <c r="Q93" t="s">
        <v>49</v>
      </c>
      <c r="R93" t="s">
        <v>42</v>
      </c>
      <c r="S93" t="s">
        <v>42</v>
      </c>
      <c r="T93" t="s">
        <v>42</v>
      </c>
      <c r="U93" t="s">
        <v>42</v>
      </c>
      <c r="V93" t="s">
        <v>50</v>
      </c>
      <c r="W93">
        <v>0.49874000000000002</v>
      </c>
      <c r="X93">
        <f>Y93/1000</f>
        <v>0.49874000000000002</v>
      </c>
      <c r="Y93">
        <v>498.74</v>
      </c>
      <c r="AA93" t="s">
        <v>42</v>
      </c>
      <c r="AB93" t="s">
        <v>51</v>
      </c>
      <c r="AC93">
        <v>0.49041000000000001</v>
      </c>
    </row>
    <row r="94" spans="1:35" x14ac:dyDescent="0.35">
      <c r="A94" t="s">
        <v>356</v>
      </c>
      <c r="B94" s="6">
        <v>46319</v>
      </c>
      <c r="C94" t="s">
        <v>351</v>
      </c>
      <c r="D94" t="s">
        <v>352</v>
      </c>
      <c r="E94" t="s">
        <v>357</v>
      </c>
      <c r="F94" t="s">
        <v>76</v>
      </c>
      <c r="G94" t="str">
        <f t="shared" si="5"/>
        <v>Produits d’armature</v>
      </c>
      <c r="H94">
        <v>0.95</v>
      </c>
      <c r="I94">
        <v>1.1599999999999999</v>
      </c>
      <c r="K94" t="s">
        <v>352</v>
      </c>
      <c r="M94" t="s">
        <v>349</v>
      </c>
      <c r="N94" t="s">
        <v>234</v>
      </c>
      <c r="O94">
        <v>0.03</v>
      </c>
      <c r="P94" t="str">
        <f t="shared" si="6"/>
        <v>Low alloy steel</v>
      </c>
      <c r="Q94" t="s">
        <v>56</v>
      </c>
      <c r="R94" t="s">
        <v>42</v>
      </c>
      <c r="S94" t="s">
        <v>42</v>
      </c>
      <c r="T94" t="s">
        <v>42</v>
      </c>
      <c r="U94" t="s">
        <v>50</v>
      </c>
      <c r="V94" t="s">
        <v>42</v>
      </c>
      <c r="W94">
        <v>0.49874000000000002</v>
      </c>
      <c r="X94">
        <f>Y94/1000</f>
        <v>0.49874000000000002</v>
      </c>
      <c r="Y94">
        <v>498.74</v>
      </c>
      <c r="AA94" t="s">
        <v>42</v>
      </c>
      <c r="AB94" t="s">
        <v>51</v>
      </c>
      <c r="AC94">
        <v>0.52364820000000001</v>
      </c>
    </row>
    <row r="95" spans="1:35" x14ac:dyDescent="0.35">
      <c r="A95" t="s">
        <v>358</v>
      </c>
      <c r="B95" s="6">
        <v>46550</v>
      </c>
      <c r="C95" t="s">
        <v>359</v>
      </c>
      <c r="D95" t="s">
        <v>360</v>
      </c>
      <c r="E95" t="s">
        <v>246</v>
      </c>
      <c r="F95" t="s">
        <v>37</v>
      </c>
      <c r="G95" t="str">
        <f t="shared" si="5"/>
        <v>Produits d’armature</v>
      </c>
      <c r="H95">
        <v>0.97499999999999998</v>
      </c>
      <c r="I95">
        <v>1.1100000000000001</v>
      </c>
      <c r="J95">
        <v>0.92</v>
      </c>
      <c r="K95" t="s">
        <v>361</v>
      </c>
      <c r="M95" t="s">
        <v>349</v>
      </c>
      <c r="N95" t="s">
        <v>234</v>
      </c>
      <c r="O95">
        <v>0.03</v>
      </c>
      <c r="P95" t="str">
        <f t="shared" si="6"/>
        <v>Low alloy steel</v>
      </c>
      <c r="Q95" t="s">
        <v>41</v>
      </c>
      <c r="R95" t="s">
        <v>42</v>
      </c>
      <c r="S95" t="s">
        <v>42</v>
      </c>
      <c r="T95" t="s">
        <v>42</v>
      </c>
      <c r="U95" t="s">
        <v>42</v>
      </c>
      <c r="V95" t="s">
        <v>42</v>
      </c>
      <c r="W95">
        <v>0.55473000000000006</v>
      </c>
      <c r="X95">
        <f>Y95/1000</f>
        <v>0.55473000000000006</v>
      </c>
      <c r="Y95">
        <v>554.73</v>
      </c>
      <c r="AA95" t="s">
        <v>42</v>
      </c>
      <c r="AB95" t="s">
        <v>51</v>
      </c>
      <c r="AC95">
        <v>0.94969999999999999</v>
      </c>
      <c r="AD95">
        <v>2.0500000000000002E-3</v>
      </c>
      <c r="AE95">
        <v>4.1399999999999999E-2</v>
      </c>
      <c r="AG95">
        <v>1.17E-3</v>
      </c>
      <c r="AH95">
        <v>0.39</v>
      </c>
    </row>
    <row r="96" spans="1:35" x14ac:dyDescent="0.35">
      <c r="A96" t="s">
        <v>362</v>
      </c>
      <c r="B96" s="6">
        <v>47032</v>
      </c>
      <c r="C96" t="s">
        <v>229</v>
      </c>
      <c r="D96" t="s">
        <v>363</v>
      </c>
      <c r="E96" t="s">
        <v>364</v>
      </c>
      <c r="F96" t="s">
        <v>76</v>
      </c>
      <c r="G96" t="str">
        <f t="shared" si="5"/>
        <v>Produits d’armature</v>
      </c>
      <c r="H96">
        <v>0.90200000000000002</v>
      </c>
      <c r="I96">
        <v>2.17</v>
      </c>
      <c r="K96" t="s">
        <v>365</v>
      </c>
      <c r="M96" t="s">
        <v>349</v>
      </c>
      <c r="N96" t="s">
        <v>234</v>
      </c>
      <c r="O96">
        <v>0.02</v>
      </c>
      <c r="P96" t="str">
        <f t="shared" si="6"/>
        <v>Low alloy steel</v>
      </c>
      <c r="Q96" t="s">
        <v>49</v>
      </c>
      <c r="R96" t="s">
        <v>42</v>
      </c>
      <c r="S96" t="s">
        <v>42</v>
      </c>
      <c r="T96" t="s">
        <v>42</v>
      </c>
      <c r="U96" t="s">
        <v>42</v>
      </c>
      <c r="V96" t="s">
        <v>50</v>
      </c>
      <c r="W96">
        <v>0.27800000000000002</v>
      </c>
      <c r="X96">
        <v>0.27800000000000002</v>
      </c>
      <c r="Y96">
        <v>484.32</v>
      </c>
      <c r="AA96" t="s">
        <v>42</v>
      </c>
      <c r="AB96" t="s">
        <v>51</v>
      </c>
      <c r="AC96">
        <v>1.01</v>
      </c>
      <c r="AD96">
        <v>3.5200000000000001E-3</v>
      </c>
      <c r="AE96">
        <v>9.6000000000000002E-4</v>
      </c>
      <c r="AF96">
        <v>5.5E-2</v>
      </c>
      <c r="AG96">
        <v>5.6800000000000004E-4</v>
      </c>
      <c r="AH96">
        <v>-0.13600000000000001</v>
      </c>
      <c r="AI96">
        <v>0.27800000000000002</v>
      </c>
    </row>
    <row r="97" spans="1:35" x14ac:dyDescent="0.35">
      <c r="A97" t="s">
        <v>366</v>
      </c>
      <c r="B97" s="6">
        <v>47248</v>
      </c>
      <c r="C97" t="s">
        <v>367</v>
      </c>
      <c r="D97" t="s">
        <v>368</v>
      </c>
      <c r="E97" t="s">
        <v>369</v>
      </c>
      <c r="F97" t="s">
        <v>37</v>
      </c>
      <c r="G97" t="str">
        <f t="shared" si="5"/>
        <v>Produits d’armature</v>
      </c>
      <c r="H97">
        <v>0.99</v>
      </c>
      <c r="I97">
        <v>1.07</v>
      </c>
      <c r="J97">
        <v>0.9</v>
      </c>
      <c r="K97" t="s">
        <v>365</v>
      </c>
      <c r="M97" t="s">
        <v>349</v>
      </c>
      <c r="N97" t="s">
        <v>234</v>
      </c>
      <c r="O97">
        <v>0.03</v>
      </c>
      <c r="P97" t="str">
        <f t="shared" si="6"/>
        <v>Low alloy steel</v>
      </c>
      <c r="Q97" t="s">
        <v>49</v>
      </c>
      <c r="R97" t="s">
        <v>42</v>
      </c>
      <c r="S97" t="s">
        <v>42</v>
      </c>
      <c r="T97" t="s">
        <v>42</v>
      </c>
      <c r="U97" t="s">
        <v>42</v>
      </c>
      <c r="V97" t="s">
        <v>42</v>
      </c>
      <c r="W97">
        <v>0.67600000000000005</v>
      </c>
      <c r="X97">
        <v>0.67600000000000005</v>
      </c>
      <c r="Y97">
        <v>484.32</v>
      </c>
      <c r="AA97" t="s">
        <v>42</v>
      </c>
      <c r="AB97" t="s">
        <v>51</v>
      </c>
      <c r="AC97">
        <v>0.73899999999999999</v>
      </c>
      <c r="AD97">
        <v>6.2100000000000002E-2</v>
      </c>
      <c r="AE97">
        <v>4.7E-2</v>
      </c>
      <c r="AF97">
        <v>2.9399999999999999E-2</v>
      </c>
      <c r="AG97">
        <v>4.9699999999999996E-3</v>
      </c>
      <c r="AH97">
        <v>0.11700000000000001</v>
      </c>
      <c r="AI97">
        <v>0.67600000000000005</v>
      </c>
    </row>
    <row r="98" spans="1:35" x14ac:dyDescent="0.35">
      <c r="A98" t="s">
        <v>370</v>
      </c>
      <c r="B98" s="6">
        <v>46575</v>
      </c>
      <c r="C98" t="s">
        <v>359</v>
      </c>
      <c r="D98" t="s">
        <v>371</v>
      </c>
      <c r="E98" t="s">
        <v>111</v>
      </c>
      <c r="F98" t="s">
        <v>37</v>
      </c>
      <c r="G98" t="str">
        <f t="shared" si="5"/>
        <v>Produits d’armature</v>
      </c>
      <c r="J98">
        <v>0.85</v>
      </c>
      <c r="K98" t="s">
        <v>372</v>
      </c>
      <c r="M98" t="s">
        <v>373</v>
      </c>
      <c r="N98" t="s">
        <v>234</v>
      </c>
      <c r="O98">
        <v>2.2100000000000002E-2</v>
      </c>
      <c r="P98" t="str">
        <f t="shared" si="6"/>
        <v>Low alloy steel</v>
      </c>
      <c r="Q98" t="s">
        <v>49</v>
      </c>
      <c r="R98" t="s">
        <v>42</v>
      </c>
      <c r="S98" t="s">
        <v>42</v>
      </c>
      <c r="T98" t="s">
        <v>42</v>
      </c>
      <c r="U98" t="s">
        <v>42</v>
      </c>
      <c r="V98" t="s">
        <v>50</v>
      </c>
      <c r="W98">
        <v>0.70745000000000002</v>
      </c>
      <c r="X98">
        <f>Y98/1000</f>
        <v>0.70745000000000002</v>
      </c>
      <c r="Y98">
        <v>707.45</v>
      </c>
      <c r="AA98" t="s">
        <v>42</v>
      </c>
      <c r="AB98" t="s">
        <v>141</v>
      </c>
      <c r="AC98">
        <v>2.72716</v>
      </c>
      <c r="AD98">
        <v>6.1000000000000004E-3</v>
      </c>
      <c r="AE98">
        <v>4.0800000000000003E-3</v>
      </c>
      <c r="AG98">
        <v>7.1799999999999998E-3</v>
      </c>
      <c r="AH98">
        <v>-1.48</v>
      </c>
    </row>
    <row r="99" spans="1:35" x14ac:dyDescent="0.35">
      <c r="A99" t="s">
        <v>374</v>
      </c>
      <c r="B99" s="6">
        <v>46643</v>
      </c>
      <c r="C99" t="s">
        <v>359</v>
      </c>
      <c r="D99" t="s">
        <v>371</v>
      </c>
      <c r="E99" t="s">
        <v>375</v>
      </c>
      <c r="F99" t="s">
        <v>105</v>
      </c>
      <c r="G99" t="str">
        <f t="shared" si="5"/>
        <v>Produits structurels</v>
      </c>
      <c r="J99">
        <v>0.85</v>
      </c>
      <c r="K99" t="s">
        <v>372</v>
      </c>
      <c r="M99" t="s">
        <v>373</v>
      </c>
      <c r="N99" t="s">
        <v>234</v>
      </c>
      <c r="P99" t="str">
        <f t="shared" si="6"/>
        <v/>
      </c>
      <c r="Q99" t="s">
        <v>56</v>
      </c>
      <c r="R99" t="s">
        <v>42</v>
      </c>
      <c r="S99" t="s">
        <v>42</v>
      </c>
      <c r="T99" t="s">
        <v>42</v>
      </c>
      <c r="U99" t="s">
        <v>50</v>
      </c>
      <c r="V99" t="s">
        <v>42</v>
      </c>
      <c r="W99">
        <v>0.70745000000000002</v>
      </c>
      <c r="X99">
        <f>Y99/1000</f>
        <v>0.70745000000000002</v>
      </c>
      <c r="Y99">
        <v>707.45</v>
      </c>
      <c r="AA99" t="s">
        <v>42</v>
      </c>
      <c r="AB99" t="s">
        <v>141</v>
      </c>
      <c r="AC99">
        <v>3.0583</v>
      </c>
      <c r="AD99">
        <v>6.1E-6</v>
      </c>
      <c r="AE99">
        <v>4.0800000000000003E-3</v>
      </c>
      <c r="AG99">
        <v>7.1799999999999998E-3</v>
      </c>
      <c r="AH99">
        <v>-1.48</v>
      </c>
    </row>
    <row r="100" spans="1:35" x14ac:dyDescent="0.35">
      <c r="A100" t="s">
        <v>376</v>
      </c>
      <c r="B100" s="6">
        <v>46793</v>
      </c>
      <c r="C100" t="s">
        <v>377</v>
      </c>
      <c r="D100" t="s">
        <v>378</v>
      </c>
      <c r="E100" t="s">
        <v>379</v>
      </c>
      <c r="F100" t="s">
        <v>167</v>
      </c>
      <c r="G100" t="str">
        <f t="shared" si="5"/>
        <v>Produits plats</v>
      </c>
      <c r="J100">
        <v>0.85</v>
      </c>
      <c r="K100" t="s">
        <v>372</v>
      </c>
      <c r="M100" t="s">
        <v>373</v>
      </c>
      <c r="N100" t="s">
        <v>234</v>
      </c>
      <c r="P100" t="str">
        <f t="shared" si="6"/>
        <v/>
      </c>
      <c r="Q100" t="s">
        <v>49</v>
      </c>
      <c r="R100" t="s">
        <v>42</v>
      </c>
      <c r="S100" t="s">
        <v>42</v>
      </c>
      <c r="T100" t="s">
        <v>42</v>
      </c>
      <c r="U100" t="s">
        <v>42</v>
      </c>
      <c r="V100" t="s">
        <v>50</v>
      </c>
      <c r="W100">
        <v>0.70745000000000002</v>
      </c>
      <c r="X100">
        <f>Y100/1000</f>
        <v>0.70745000000000002</v>
      </c>
      <c r="Y100">
        <v>707.45</v>
      </c>
      <c r="AA100" t="s">
        <v>42</v>
      </c>
      <c r="AB100" t="s">
        <v>141</v>
      </c>
      <c r="AC100">
        <v>2.8595999999999999</v>
      </c>
      <c r="AD100">
        <v>6.1000000000000004E-3</v>
      </c>
      <c r="AE100">
        <v>4.0800000000000003E-3</v>
      </c>
      <c r="AG100">
        <v>7.1799999999999998E-3</v>
      </c>
      <c r="AH100">
        <v>-1.48</v>
      </c>
    </row>
    <row r="101" spans="1:35" x14ac:dyDescent="0.35">
      <c r="A101" t="s">
        <v>380</v>
      </c>
      <c r="B101" s="6">
        <v>45746</v>
      </c>
      <c r="C101" t="s">
        <v>381</v>
      </c>
      <c r="D101" t="s">
        <v>382</v>
      </c>
      <c r="E101" t="s">
        <v>383</v>
      </c>
      <c r="F101" t="s">
        <v>37</v>
      </c>
      <c r="G101" t="str">
        <f t="shared" si="5"/>
        <v>Produits d’armature</v>
      </c>
      <c r="H101">
        <v>4.7E-2</v>
      </c>
      <c r="I101">
        <v>0.115</v>
      </c>
      <c r="J101">
        <v>0.92</v>
      </c>
      <c r="K101" t="s">
        <v>384</v>
      </c>
      <c r="M101" t="s">
        <v>385</v>
      </c>
      <c r="N101" t="s">
        <v>234</v>
      </c>
      <c r="P101" t="str">
        <f t="shared" si="6"/>
        <v/>
      </c>
      <c r="Q101" t="s">
        <v>49</v>
      </c>
      <c r="R101" t="s">
        <v>42</v>
      </c>
      <c r="S101" t="s">
        <v>42</v>
      </c>
      <c r="T101" t="s">
        <v>42</v>
      </c>
      <c r="U101" t="s">
        <v>42</v>
      </c>
      <c r="V101" t="s">
        <v>42</v>
      </c>
      <c r="W101">
        <v>0.54533000000000009</v>
      </c>
      <c r="X101">
        <f>Y101/1000</f>
        <v>0.54533000000000009</v>
      </c>
      <c r="Y101">
        <v>545.33000000000004</v>
      </c>
      <c r="AA101" t="s">
        <v>42</v>
      </c>
      <c r="AB101" t="s">
        <v>43</v>
      </c>
      <c r="AC101">
        <v>1.64</v>
      </c>
      <c r="AD101">
        <v>2.1099999999999999E-3</v>
      </c>
      <c r="AE101">
        <v>3.95E-2</v>
      </c>
      <c r="AG101">
        <v>1.15E-3</v>
      </c>
      <c r="AH101">
        <v>-1.73</v>
      </c>
    </row>
    <row r="102" spans="1:35" x14ac:dyDescent="0.35">
      <c r="A102" t="s">
        <v>386</v>
      </c>
      <c r="B102" s="6">
        <v>45746</v>
      </c>
      <c r="C102" t="s">
        <v>387</v>
      </c>
      <c r="D102" t="s">
        <v>382</v>
      </c>
      <c r="E102" t="s">
        <v>383</v>
      </c>
      <c r="F102" t="s">
        <v>37</v>
      </c>
      <c r="G102" t="str">
        <f t="shared" si="5"/>
        <v>Produits d’armature</v>
      </c>
      <c r="H102">
        <v>0.69799999999999995</v>
      </c>
      <c r="I102">
        <v>1.18</v>
      </c>
      <c r="J102">
        <v>0.92</v>
      </c>
      <c r="K102" t="s">
        <v>384</v>
      </c>
      <c r="M102" t="s">
        <v>385</v>
      </c>
      <c r="N102" t="s">
        <v>234</v>
      </c>
      <c r="O102">
        <v>0.03</v>
      </c>
      <c r="P102" t="str">
        <f t="shared" si="6"/>
        <v>Low alloy steel</v>
      </c>
      <c r="Q102" t="s">
        <v>41</v>
      </c>
      <c r="R102" t="s">
        <v>42</v>
      </c>
      <c r="S102" t="s">
        <v>42</v>
      </c>
      <c r="T102" t="s">
        <v>42</v>
      </c>
      <c r="U102" t="s">
        <v>42</v>
      </c>
      <c r="V102" t="s">
        <v>42</v>
      </c>
      <c r="W102">
        <v>0.54533000000000009</v>
      </c>
      <c r="X102">
        <f>Y102/1000</f>
        <v>0.54533000000000009</v>
      </c>
      <c r="Y102">
        <v>545.33000000000004</v>
      </c>
      <c r="AA102" t="s">
        <v>42</v>
      </c>
      <c r="AB102" t="s">
        <v>51</v>
      </c>
      <c r="AC102">
        <v>0.93</v>
      </c>
      <c r="AD102">
        <v>2.1099999999999999E-3</v>
      </c>
      <c r="AE102">
        <v>3.95E-2</v>
      </c>
      <c r="AG102">
        <v>1.15E-3</v>
      </c>
      <c r="AH102">
        <v>0.51900000000000002</v>
      </c>
    </row>
    <row r="103" spans="1:35" x14ac:dyDescent="0.35">
      <c r="A103" t="s">
        <v>388</v>
      </c>
      <c r="B103" s="6">
        <v>46132</v>
      </c>
      <c r="C103" t="s">
        <v>389</v>
      </c>
      <c r="D103" t="s">
        <v>390</v>
      </c>
      <c r="E103" t="s">
        <v>383</v>
      </c>
      <c r="F103" t="s">
        <v>37</v>
      </c>
      <c r="G103" t="str">
        <f t="shared" si="5"/>
        <v>Produits d’armature</v>
      </c>
      <c r="H103">
        <v>0.32200000000000001</v>
      </c>
      <c r="I103">
        <v>0.35399999999999998</v>
      </c>
      <c r="J103">
        <v>0.92</v>
      </c>
      <c r="K103" t="s">
        <v>391</v>
      </c>
      <c r="M103" t="s">
        <v>385</v>
      </c>
      <c r="N103" t="s">
        <v>234</v>
      </c>
      <c r="O103">
        <v>0.05</v>
      </c>
      <c r="P103" t="str">
        <f t="shared" si="6"/>
        <v>Low alloy steel</v>
      </c>
      <c r="Q103" t="s">
        <v>49</v>
      </c>
      <c r="R103" t="s">
        <v>42</v>
      </c>
      <c r="S103" t="s">
        <v>42</v>
      </c>
      <c r="T103" t="s">
        <v>42</v>
      </c>
      <c r="U103" t="s">
        <v>42</v>
      </c>
      <c r="V103" t="s">
        <v>50</v>
      </c>
      <c r="W103">
        <v>0.41199999999999998</v>
      </c>
      <c r="X103">
        <v>0.41199999999999998</v>
      </c>
      <c r="Y103">
        <v>602.83000000000004</v>
      </c>
      <c r="AA103" t="s">
        <v>42</v>
      </c>
      <c r="AB103" t="s">
        <v>43</v>
      </c>
      <c r="AC103">
        <v>2.024</v>
      </c>
      <c r="AD103">
        <v>2.15E-3</v>
      </c>
      <c r="AE103">
        <v>4.0599999999999997E-2</v>
      </c>
      <c r="AG103">
        <v>1.1800000000000001E-3</v>
      </c>
      <c r="AH103">
        <v>1.25</v>
      </c>
      <c r="AI103">
        <v>0.41199999999999998</v>
      </c>
    </row>
    <row r="104" spans="1:35" x14ac:dyDescent="0.35">
      <c r="A104" t="s">
        <v>392</v>
      </c>
      <c r="B104" s="6">
        <v>46443</v>
      </c>
      <c r="C104" t="s">
        <v>393</v>
      </c>
      <c r="D104" t="s">
        <v>394</v>
      </c>
      <c r="E104" t="s">
        <v>383</v>
      </c>
      <c r="F104" t="s">
        <v>37</v>
      </c>
      <c r="G104" t="str">
        <f t="shared" si="5"/>
        <v>Produits d’armature</v>
      </c>
      <c r="H104">
        <v>0.13700000000000001</v>
      </c>
      <c r="I104">
        <v>0.14399999999999999</v>
      </c>
      <c r="J104">
        <v>0.92</v>
      </c>
      <c r="K104" t="s">
        <v>395</v>
      </c>
      <c r="M104" t="s">
        <v>385</v>
      </c>
      <c r="N104" t="s">
        <v>234</v>
      </c>
      <c r="O104">
        <v>0.03</v>
      </c>
      <c r="P104" t="str">
        <f t="shared" si="6"/>
        <v>Low alloy steel</v>
      </c>
      <c r="Q104" t="s">
        <v>49</v>
      </c>
      <c r="R104" t="s">
        <v>42</v>
      </c>
      <c r="S104" t="s">
        <v>42</v>
      </c>
      <c r="T104" t="s">
        <v>42</v>
      </c>
      <c r="U104" t="s">
        <v>50</v>
      </c>
      <c r="V104" t="s">
        <v>42</v>
      </c>
      <c r="W104">
        <v>0.69195000000000007</v>
      </c>
      <c r="X104">
        <f t="shared" ref="X104:X132" si="7">Y104/1000</f>
        <v>0.69195000000000007</v>
      </c>
      <c r="Y104">
        <v>691.95</v>
      </c>
      <c r="AA104" t="s">
        <v>42</v>
      </c>
      <c r="AB104" t="s">
        <v>43</v>
      </c>
      <c r="AC104">
        <v>2.2362000000000002</v>
      </c>
      <c r="AD104">
        <v>2.15E-3</v>
      </c>
      <c r="AE104">
        <v>4.0599999999999997E-2</v>
      </c>
      <c r="AG104">
        <v>1.1800000000000001E-3</v>
      </c>
      <c r="AH104">
        <v>-1.7</v>
      </c>
    </row>
    <row r="105" spans="1:35" x14ac:dyDescent="0.35">
      <c r="A105" t="s">
        <v>396</v>
      </c>
      <c r="B105" s="6">
        <v>45620</v>
      </c>
      <c r="C105" t="s">
        <v>397</v>
      </c>
      <c r="D105" t="s">
        <v>398</v>
      </c>
      <c r="E105" t="s">
        <v>383</v>
      </c>
      <c r="F105" t="s">
        <v>37</v>
      </c>
      <c r="G105" t="str">
        <f t="shared" si="5"/>
        <v>Produits d’armature</v>
      </c>
      <c r="H105">
        <v>0.39200000000000002</v>
      </c>
      <c r="I105">
        <v>1.19</v>
      </c>
      <c r="J105">
        <v>0.92</v>
      </c>
      <c r="K105" t="s">
        <v>395</v>
      </c>
      <c r="M105" t="s">
        <v>385</v>
      </c>
      <c r="N105" t="s">
        <v>234</v>
      </c>
      <c r="O105">
        <v>0.03</v>
      </c>
      <c r="P105" t="str">
        <f t="shared" si="6"/>
        <v>Low alloy steel</v>
      </c>
      <c r="Q105" t="s">
        <v>49</v>
      </c>
      <c r="R105" t="s">
        <v>42</v>
      </c>
      <c r="S105" t="s">
        <v>42</v>
      </c>
      <c r="T105" t="s">
        <v>42</v>
      </c>
      <c r="U105" t="s">
        <v>50</v>
      </c>
      <c r="V105" t="s">
        <v>42</v>
      </c>
      <c r="W105">
        <v>0.69195000000000007</v>
      </c>
      <c r="X105">
        <f t="shared" si="7"/>
        <v>0.69195000000000007</v>
      </c>
      <c r="Y105">
        <v>691.95</v>
      </c>
      <c r="AA105" t="s">
        <v>42</v>
      </c>
      <c r="AB105" t="s">
        <v>51</v>
      </c>
      <c r="AC105">
        <v>0.97699999999999998</v>
      </c>
      <c r="AD105">
        <v>2.1099999999999999E-3</v>
      </c>
      <c r="AE105">
        <v>3.95E-2</v>
      </c>
      <c r="AG105">
        <v>1.15E-3</v>
      </c>
      <c r="AH105">
        <v>0.52900000000000003</v>
      </c>
    </row>
    <row r="106" spans="1:35" x14ac:dyDescent="0.35">
      <c r="A106" t="s">
        <v>399</v>
      </c>
      <c r="B106" s="6">
        <v>46362</v>
      </c>
      <c r="C106" t="s">
        <v>400</v>
      </c>
      <c r="D106" t="s">
        <v>401</v>
      </c>
      <c r="E106" t="s">
        <v>383</v>
      </c>
      <c r="F106" t="s">
        <v>37</v>
      </c>
      <c r="G106" t="str">
        <f t="shared" si="5"/>
        <v>Produits d’armature</v>
      </c>
      <c r="H106">
        <v>0.98299999999999998</v>
      </c>
      <c r="I106">
        <v>1.07</v>
      </c>
      <c r="J106">
        <v>0.92</v>
      </c>
      <c r="K106" t="s">
        <v>395</v>
      </c>
      <c r="M106" t="s">
        <v>385</v>
      </c>
      <c r="N106" t="s">
        <v>234</v>
      </c>
      <c r="O106">
        <v>0.03</v>
      </c>
      <c r="P106" t="str">
        <f t="shared" si="6"/>
        <v>Low alloy steel</v>
      </c>
      <c r="Q106" t="s">
        <v>41</v>
      </c>
      <c r="R106" t="s">
        <v>42</v>
      </c>
      <c r="S106" t="s">
        <v>42</v>
      </c>
      <c r="T106" t="s">
        <v>42</v>
      </c>
      <c r="U106" t="s">
        <v>42</v>
      </c>
      <c r="V106" t="s">
        <v>42</v>
      </c>
      <c r="W106">
        <v>0.69195000000000007</v>
      </c>
      <c r="X106">
        <f t="shared" si="7"/>
        <v>0.69195000000000007</v>
      </c>
      <c r="Y106">
        <v>691.95</v>
      </c>
      <c r="AA106" t="s">
        <v>42</v>
      </c>
      <c r="AB106" t="s">
        <v>51</v>
      </c>
      <c r="AC106">
        <v>0.76666000000000001</v>
      </c>
      <c r="AD106">
        <v>2.15E-3</v>
      </c>
      <c r="AE106">
        <v>4.0599999999999997E-2</v>
      </c>
      <c r="AG106">
        <v>1.1800000000000001E-3</v>
      </c>
      <c r="AH106">
        <v>0.28199999999999997</v>
      </c>
    </row>
    <row r="107" spans="1:35" x14ac:dyDescent="0.35">
      <c r="A107" t="s">
        <v>402</v>
      </c>
      <c r="B107" s="6">
        <v>46550</v>
      </c>
      <c r="C107" t="s">
        <v>403</v>
      </c>
      <c r="E107" t="s">
        <v>246</v>
      </c>
      <c r="F107" t="s">
        <v>37</v>
      </c>
      <c r="G107" t="str">
        <f t="shared" si="5"/>
        <v>Produits d’armature</v>
      </c>
      <c r="H107">
        <v>0.97799999999999998</v>
      </c>
      <c r="I107">
        <v>1.1100000000000001</v>
      </c>
      <c r="J107">
        <v>0.92</v>
      </c>
      <c r="K107" t="s">
        <v>395</v>
      </c>
      <c r="M107" t="s">
        <v>385</v>
      </c>
      <c r="N107" t="s">
        <v>234</v>
      </c>
      <c r="O107">
        <v>0.03</v>
      </c>
      <c r="P107" t="str">
        <f t="shared" si="6"/>
        <v>Low alloy steel</v>
      </c>
      <c r="Q107" t="s">
        <v>41</v>
      </c>
      <c r="R107" t="s">
        <v>42</v>
      </c>
      <c r="S107" t="s">
        <v>42</v>
      </c>
      <c r="T107" t="s">
        <v>42</v>
      </c>
      <c r="U107" t="s">
        <v>42</v>
      </c>
      <c r="V107" t="s">
        <v>42</v>
      </c>
      <c r="W107">
        <v>0.69195000000000007</v>
      </c>
      <c r="X107">
        <f t="shared" si="7"/>
        <v>0.69195000000000007</v>
      </c>
      <c r="Y107">
        <v>691.95</v>
      </c>
      <c r="AA107" t="s">
        <v>42</v>
      </c>
      <c r="AB107" t="s">
        <v>51</v>
      </c>
      <c r="AC107">
        <v>0.63506790000000002</v>
      </c>
      <c r="AD107">
        <v>2.15E-3</v>
      </c>
      <c r="AE107">
        <v>4.0599999999999997E-2</v>
      </c>
      <c r="AG107">
        <v>1.1800000000000001E-3</v>
      </c>
      <c r="AH107">
        <v>0.378</v>
      </c>
    </row>
    <row r="108" spans="1:35" x14ac:dyDescent="0.35">
      <c r="A108" t="s">
        <v>404</v>
      </c>
      <c r="B108" s="6">
        <v>46575</v>
      </c>
      <c r="C108" t="s">
        <v>405</v>
      </c>
      <c r="E108" t="s">
        <v>246</v>
      </c>
      <c r="F108" t="s">
        <v>37</v>
      </c>
      <c r="G108" t="str">
        <f t="shared" si="5"/>
        <v>Produits d’armature</v>
      </c>
      <c r="H108">
        <v>0.151</v>
      </c>
      <c r="I108">
        <v>0.378</v>
      </c>
      <c r="J108">
        <v>0.92</v>
      </c>
      <c r="K108" t="s">
        <v>395</v>
      </c>
      <c r="M108" t="s">
        <v>385</v>
      </c>
      <c r="N108" t="s">
        <v>234</v>
      </c>
      <c r="O108">
        <v>0.03</v>
      </c>
      <c r="P108" t="str">
        <f t="shared" si="6"/>
        <v>Low alloy steel</v>
      </c>
      <c r="Q108" t="s">
        <v>49</v>
      </c>
      <c r="R108" t="s">
        <v>42</v>
      </c>
      <c r="S108" t="s">
        <v>42</v>
      </c>
      <c r="T108" t="s">
        <v>42</v>
      </c>
      <c r="U108" t="s">
        <v>42</v>
      </c>
      <c r="V108" t="s">
        <v>50</v>
      </c>
      <c r="W108">
        <v>0.69195000000000007</v>
      </c>
      <c r="X108">
        <f t="shared" si="7"/>
        <v>0.69195000000000007</v>
      </c>
      <c r="Y108">
        <v>691.95</v>
      </c>
      <c r="AA108" t="s">
        <v>42</v>
      </c>
      <c r="AB108" t="s">
        <v>43</v>
      </c>
      <c r="AC108">
        <v>2.3281000000000001</v>
      </c>
      <c r="AD108">
        <v>2.0500000000000002E-3</v>
      </c>
      <c r="AE108">
        <v>4.1399999999999999E-2</v>
      </c>
      <c r="AG108">
        <v>1.17E-3</v>
      </c>
      <c r="AH108">
        <v>-2.15</v>
      </c>
    </row>
    <row r="109" spans="1:35" x14ac:dyDescent="0.35">
      <c r="A109" t="s">
        <v>406</v>
      </c>
      <c r="B109" s="6">
        <v>46550</v>
      </c>
      <c r="C109" t="s">
        <v>407</v>
      </c>
      <c r="E109" t="s">
        <v>246</v>
      </c>
      <c r="F109" t="s">
        <v>37</v>
      </c>
      <c r="G109" t="str">
        <f t="shared" si="5"/>
        <v>Produits d’armature</v>
      </c>
      <c r="H109">
        <v>0.97799999999999998</v>
      </c>
      <c r="I109">
        <v>1.1499999999999999</v>
      </c>
      <c r="J109">
        <v>0.92</v>
      </c>
      <c r="K109" t="s">
        <v>395</v>
      </c>
      <c r="M109" t="s">
        <v>385</v>
      </c>
      <c r="N109" t="s">
        <v>234</v>
      </c>
      <c r="O109">
        <v>0.03</v>
      </c>
      <c r="P109" t="str">
        <f t="shared" si="6"/>
        <v>Low alloy steel</v>
      </c>
      <c r="Q109" t="s">
        <v>41</v>
      </c>
      <c r="R109" t="s">
        <v>42</v>
      </c>
      <c r="S109" t="s">
        <v>42</v>
      </c>
      <c r="T109" t="s">
        <v>42</v>
      </c>
      <c r="U109" t="s">
        <v>42</v>
      </c>
      <c r="V109" t="s">
        <v>42</v>
      </c>
      <c r="W109">
        <v>0.69195000000000007</v>
      </c>
      <c r="X109">
        <f t="shared" si="7"/>
        <v>0.69195000000000007</v>
      </c>
      <c r="Y109">
        <v>691.95</v>
      </c>
      <c r="AA109" t="s">
        <v>42</v>
      </c>
      <c r="AB109" t="s">
        <v>51</v>
      </c>
      <c r="AC109">
        <v>0.9032</v>
      </c>
      <c r="AD109">
        <v>2.15E-3</v>
      </c>
      <c r="AE109">
        <v>4.0599999999999997E-2</v>
      </c>
      <c r="AG109">
        <v>1.1800000000000001E-3</v>
      </c>
      <c r="AH109">
        <v>0.46400000000000002</v>
      </c>
    </row>
    <row r="110" spans="1:35" x14ac:dyDescent="0.35">
      <c r="A110" t="s">
        <v>408</v>
      </c>
      <c r="B110" s="6">
        <v>46575</v>
      </c>
      <c r="C110" t="s">
        <v>409</v>
      </c>
      <c r="E110" t="s">
        <v>246</v>
      </c>
      <c r="F110" t="s">
        <v>37</v>
      </c>
      <c r="G110" t="str">
        <f t="shared" si="5"/>
        <v>Produits d’armature</v>
      </c>
      <c r="H110">
        <v>0.97699999999999998</v>
      </c>
      <c r="I110">
        <v>1.1599999999999999</v>
      </c>
      <c r="J110">
        <v>0.92</v>
      </c>
      <c r="K110" t="s">
        <v>395</v>
      </c>
      <c r="M110" t="s">
        <v>385</v>
      </c>
      <c r="N110" t="s">
        <v>234</v>
      </c>
      <c r="O110">
        <v>0.03</v>
      </c>
      <c r="P110" t="str">
        <f t="shared" si="6"/>
        <v>Low alloy steel</v>
      </c>
      <c r="Q110" t="s">
        <v>49</v>
      </c>
      <c r="R110" t="s">
        <v>42</v>
      </c>
      <c r="S110" t="s">
        <v>42</v>
      </c>
      <c r="T110" t="s">
        <v>42</v>
      </c>
      <c r="U110" t="s">
        <v>42</v>
      </c>
      <c r="V110" t="s">
        <v>42</v>
      </c>
      <c r="W110">
        <v>0.69195000000000007</v>
      </c>
      <c r="X110">
        <f t="shared" si="7"/>
        <v>0.69195000000000007</v>
      </c>
      <c r="Y110">
        <v>691.95</v>
      </c>
      <c r="AA110" t="s">
        <v>42</v>
      </c>
      <c r="AB110" t="s">
        <v>51</v>
      </c>
      <c r="AC110">
        <v>1.0210999999999999</v>
      </c>
      <c r="AD110">
        <v>2.0500000000000002E-3</v>
      </c>
      <c r="AE110">
        <v>4.1399999999999999E-2</v>
      </c>
      <c r="AG110">
        <v>1.17E-3</v>
      </c>
      <c r="AH110">
        <v>0.48</v>
      </c>
    </row>
    <row r="111" spans="1:35" x14ac:dyDescent="0.35">
      <c r="A111" t="s">
        <v>410</v>
      </c>
      <c r="B111" s="6">
        <v>46150</v>
      </c>
      <c r="C111" t="s">
        <v>411</v>
      </c>
      <c r="D111" t="s">
        <v>412</v>
      </c>
      <c r="E111" t="s">
        <v>383</v>
      </c>
      <c r="F111" t="s">
        <v>37</v>
      </c>
      <c r="G111" t="str">
        <f t="shared" si="5"/>
        <v>Produits d’armature</v>
      </c>
      <c r="H111">
        <v>0.97099999999999997</v>
      </c>
      <c r="I111">
        <v>1.1299999999999999</v>
      </c>
      <c r="J111">
        <v>0.92</v>
      </c>
      <c r="K111" t="s">
        <v>413</v>
      </c>
      <c r="M111" t="s">
        <v>385</v>
      </c>
      <c r="N111" t="s">
        <v>234</v>
      </c>
      <c r="O111">
        <v>0.03</v>
      </c>
      <c r="P111" t="str">
        <f t="shared" si="6"/>
        <v>Low alloy steel</v>
      </c>
      <c r="Q111" t="s">
        <v>49</v>
      </c>
      <c r="R111" t="s">
        <v>42</v>
      </c>
      <c r="S111" t="s">
        <v>42</v>
      </c>
      <c r="T111" t="s">
        <v>42</v>
      </c>
      <c r="U111" t="s">
        <v>42</v>
      </c>
      <c r="V111" t="s">
        <v>42</v>
      </c>
      <c r="W111">
        <v>0.47474</v>
      </c>
      <c r="X111">
        <f t="shared" si="7"/>
        <v>0.47474</v>
      </c>
      <c r="Y111">
        <v>474.74</v>
      </c>
      <c r="AA111" t="s">
        <v>42</v>
      </c>
      <c r="AB111" t="s">
        <v>51</v>
      </c>
      <c r="AC111">
        <v>0.95109999999999995</v>
      </c>
      <c r="AD111">
        <v>2.15E-3</v>
      </c>
      <c r="AE111">
        <v>4.0599999999999997E-2</v>
      </c>
      <c r="AG111">
        <v>1.1800000000000001E-3</v>
      </c>
      <c r="AH111">
        <v>4.1070000000000002</v>
      </c>
    </row>
    <row r="112" spans="1:35" x14ac:dyDescent="0.35">
      <c r="A112" t="s">
        <v>414</v>
      </c>
      <c r="B112" s="6">
        <v>46150</v>
      </c>
      <c r="C112" t="s">
        <v>415</v>
      </c>
      <c r="D112" t="s">
        <v>416</v>
      </c>
      <c r="E112" t="s">
        <v>383</v>
      </c>
      <c r="F112" t="s">
        <v>37</v>
      </c>
      <c r="G112" t="str">
        <f t="shared" si="5"/>
        <v>Produits d’armature</v>
      </c>
      <c r="H112">
        <v>0.89100000000000001</v>
      </c>
      <c r="I112">
        <v>1.03</v>
      </c>
      <c r="J112">
        <v>0.92</v>
      </c>
      <c r="K112" t="s">
        <v>413</v>
      </c>
      <c r="M112" t="s">
        <v>385</v>
      </c>
      <c r="N112" t="s">
        <v>234</v>
      </c>
      <c r="O112">
        <v>0.03</v>
      </c>
      <c r="P112" t="str">
        <f t="shared" si="6"/>
        <v>Low alloy steel</v>
      </c>
      <c r="Q112" t="s">
        <v>49</v>
      </c>
      <c r="R112" t="s">
        <v>42</v>
      </c>
      <c r="S112" t="s">
        <v>42</v>
      </c>
      <c r="T112" t="s">
        <v>42</v>
      </c>
      <c r="U112" t="s">
        <v>42</v>
      </c>
      <c r="V112" t="s">
        <v>42</v>
      </c>
      <c r="W112">
        <v>0.47474</v>
      </c>
      <c r="X112">
        <f t="shared" si="7"/>
        <v>0.47474</v>
      </c>
      <c r="Y112">
        <v>474.74</v>
      </c>
      <c r="AA112" t="s">
        <v>42</v>
      </c>
      <c r="AB112" t="s">
        <v>51</v>
      </c>
      <c r="AC112">
        <v>0.9405</v>
      </c>
      <c r="AD112">
        <v>2.15E-3</v>
      </c>
      <c r="AE112">
        <v>4.0599999999999997E-2</v>
      </c>
      <c r="AG112">
        <v>1.1800000000000001E-3</v>
      </c>
      <c r="AH112">
        <v>0.2</v>
      </c>
    </row>
    <row r="113" spans="1:34" x14ac:dyDescent="0.35">
      <c r="A113" t="s">
        <v>417</v>
      </c>
      <c r="B113" s="6">
        <v>46150</v>
      </c>
      <c r="C113" t="s">
        <v>418</v>
      </c>
      <c r="D113" t="s">
        <v>419</v>
      </c>
      <c r="E113" t="s">
        <v>383</v>
      </c>
      <c r="F113" t="s">
        <v>37</v>
      </c>
      <c r="G113" t="str">
        <f t="shared" si="5"/>
        <v>Produits d’armature</v>
      </c>
      <c r="H113">
        <v>0.97899999999999998</v>
      </c>
      <c r="I113">
        <v>1.21</v>
      </c>
      <c r="J113">
        <v>0.92</v>
      </c>
      <c r="K113" t="s">
        <v>413</v>
      </c>
      <c r="M113" t="s">
        <v>385</v>
      </c>
      <c r="N113" t="s">
        <v>234</v>
      </c>
      <c r="O113">
        <v>0.03</v>
      </c>
      <c r="P113" t="str">
        <f t="shared" si="6"/>
        <v>Low alloy steel</v>
      </c>
      <c r="Q113" t="s">
        <v>49</v>
      </c>
      <c r="R113" t="s">
        <v>42</v>
      </c>
      <c r="S113" t="s">
        <v>42</v>
      </c>
      <c r="T113" t="s">
        <v>42</v>
      </c>
      <c r="U113" t="s">
        <v>42</v>
      </c>
      <c r="V113" t="s">
        <v>42</v>
      </c>
      <c r="W113">
        <v>0.47474</v>
      </c>
      <c r="X113">
        <f t="shared" si="7"/>
        <v>0.47474</v>
      </c>
      <c r="Y113">
        <v>474.74</v>
      </c>
      <c r="AA113" t="s">
        <v>42</v>
      </c>
      <c r="AB113" t="s">
        <v>51</v>
      </c>
      <c r="AC113">
        <v>0.89319999999999999</v>
      </c>
      <c r="AD113">
        <v>2.15E-3</v>
      </c>
      <c r="AE113">
        <v>4.0599999999999997E-2</v>
      </c>
      <c r="AG113">
        <v>1.1800000000000001E-3</v>
      </c>
      <c r="AH113">
        <v>0.59199999999999997</v>
      </c>
    </row>
    <row r="114" spans="1:34" x14ac:dyDescent="0.35">
      <c r="A114" t="s">
        <v>420</v>
      </c>
      <c r="B114" s="6">
        <v>46150</v>
      </c>
      <c r="C114" t="s">
        <v>421</v>
      </c>
      <c r="D114" t="s">
        <v>422</v>
      </c>
      <c r="E114" t="s">
        <v>383</v>
      </c>
      <c r="F114" t="s">
        <v>37</v>
      </c>
      <c r="G114" t="str">
        <f t="shared" si="5"/>
        <v>Produits d’armature</v>
      </c>
      <c r="H114">
        <v>0.97799999999999998</v>
      </c>
      <c r="I114">
        <v>1.1599999999999999</v>
      </c>
      <c r="J114">
        <v>0.92</v>
      </c>
      <c r="K114" t="s">
        <v>413</v>
      </c>
      <c r="M114" t="s">
        <v>385</v>
      </c>
      <c r="N114" t="s">
        <v>234</v>
      </c>
      <c r="O114">
        <v>0.03</v>
      </c>
      <c r="P114" t="str">
        <f t="shared" si="6"/>
        <v>Low alloy steel</v>
      </c>
      <c r="Q114" t="s">
        <v>41</v>
      </c>
      <c r="R114" t="s">
        <v>42</v>
      </c>
      <c r="S114" t="s">
        <v>42</v>
      </c>
      <c r="T114" t="s">
        <v>42</v>
      </c>
      <c r="U114" t="s">
        <v>42</v>
      </c>
      <c r="V114" t="s">
        <v>42</v>
      </c>
      <c r="W114">
        <v>0.47474</v>
      </c>
      <c r="X114">
        <f t="shared" si="7"/>
        <v>0.47474</v>
      </c>
      <c r="Y114">
        <v>474.74</v>
      </c>
      <c r="AA114" t="s">
        <v>42</v>
      </c>
      <c r="AB114" t="s">
        <v>51</v>
      </c>
      <c r="AC114">
        <v>0.85040000000000004</v>
      </c>
      <c r="AD114">
        <v>2.15E-3</v>
      </c>
      <c r="AE114">
        <v>4.0599999999999997E-2</v>
      </c>
      <c r="AG114">
        <v>1.1800000000000001E-3</v>
      </c>
      <c r="AH114">
        <v>0.47399999999999998</v>
      </c>
    </row>
    <row r="115" spans="1:34" x14ac:dyDescent="0.35">
      <c r="A115" t="s">
        <v>423</v>
      </c>
      <c r="B115" s="6">
        <v>46132</v>
      </c>
      <c r="C115" t="s">
        <v>424</v>
      </c>
      <c r="D115" t="s">
        <v>425</v>
      </c>
      <c r="E115" t="s">
        <v>383</v>
      </c>
      <c r="F115" t="s">
        <v>37</v>
      </c>
      <c r="G115" t="str">
        <f t="shared" si="5"/>
        <v>Produits d’armature</v>
      </c>
      <c r="H115">
        <v>0.97499999999999998</v>
      </c>
      <c r="I115">
        <v>1.1599999999999999</v>
      </c>
      <c r="J115">
        <v>0.92</v>
      </c>
      <c r="K115" t="s">
        <v>413</v>
      </c>
      <c r="M115" t="s">
        <v>385</v>
      </c>
      <c r="N115" t="s">
        <v>234</v>
      </c>
      <c r="O115">
        <v>0.03</v>
      </c>
      <c r="P115" t="str">
        <f t="shared" si="6"/>
        <v>Low alloy steel</v>
      </c>
      <c r="Q115" t="s">
        <v>49</v>
      </c>
      <c r="R115" t="s">
        <v>42</v>
      </c>
      <c r="S115" t="s">
        <v>42</v>
      </c>
      <c r="T115" t="s">
        <v>42</v>
      </c>
      <c r="U115" t="s">
        <v>42</v>
      </c>
      <c r="V115" t="s">
        <v>42</v>
      </c>
      <c r="W115">
        <v>0.47474</v>
      </c>
      <c r="X115">
        <f t="shared" si="7"/>
        <v>0.47474</v>
      </c>
      <c r="Y115">
        <v>474.74</v>
      </c>
      <c r="AA115" t="s">
        <v>42</v>
      </c>
      <c r="AB115" t="s">
        <v>51</v>
      </c>
      <c r="AC115">
        <v>0.82479999999999998</v>
      </c>
      <c r="AD115">
        <v>2.1499999999999998E-2</v>
      </c>
      <c r="AE115">
        <v>4.0599999999999997E-2</v>
      </c>
      <c r="AG115">
        <v>1.1800000000000001E-3</v>
      </c>
      <c r="AH115">
        <v>0.48599999999999999</v>
      </c>
    </row>
    <row r="116" spans="1:34" x14ac:dyDescent="0.35">
      <c r="A116" t="s">
        <v>426</v>
      </c>
      <c r="B116" s="6">
        <v>46157</v>
      </c>
      <c r="C116" t="s">
        <v>427</v>
      </c>
      <c r="D116" t="s">
        <v>428</v>
      </c>
      <c r="E116" t="s">
        <v>383</v>
      </c>
      <c r="F116" t="s">
        <v>37</v>
      </c>
      <c r="G116" t="str">
        <f t="shared" si="5"/>
        <v>Produits d’armature</v>
      </c>
      <c r="H116">
        <v>0.96</v>
      </c>
      <c r="I116">
        <v>1.1599999999999999</v>
      </c>
      <c r="J116">
        <v>0.92</v>
      </c>
      <c r="K116" t="s">
        <v>413</v>
      </c>
      <c r="M116" t="s">
        <v>385</v>
      </c>
      <c r="N116" t="s">
        <v>234</v>
      </c>
      <c r="P116" t="str">
        <f t="shared" si="6"/>
        <v/>
      </c>
      <c r="Q116" t="s">
        <v>49</v>
      </c>
      <c r="R116" t="s">
        <v>42</v>
      </c>
      <c r="S116" t="s">
        <v>42</v>
      </c>
      <c r="T116" t="s">
        <v>42</v>
      </c>
      <c r="U116" t="s">
        <v>42</v>
      </c>
      <c r="V116" t="s">
        <v>42</v>
      </c>
      <c r="W116">
        <v>0.47474</v>
      </c>
      <c r="X116">
        <f t="shared" si="7"/>
        <v>0.47474</v>
      </c>
      <c r="Y116">
        <v>474.74</v>
      </c>
      <c r="AA116" t="s">
        <v>42</v>
      </c>
      <c r="AB116" t="s">
        <v>51</v>
      </c>
      <c r="AC116">
        <v>0.81989999999999996</v>
      </c>
      <c r="AD116">
        <v>2.15E-3</v>
      </c>
      <c r="AE116">
        <v>4.0599999999999997E-2</v>
      </c>
      <c r="AG116">
        <v>1.1800000000000001E-3</v>
      </c>
      <c r="AH116">
        <v>0.47</v>
      </c>
    </row>
    <row r="117" spans="1:34" x14ac:dyDescent="0.35">
      <c r="A117" t="s">
        <v>429</v>
      </c>
      <c r="B117" s="6">
        <v>46157</v>
      </c>
      <c r="C117" t="s">
        <v>430</v>
      </c>
      <c r="D117" t="s">
        <v>431</v>
      </c>
      <c r="E117" t="s">
        <v>383</v>
      </c>
      <c r="F117" t="s">
        <v>37</v>
      </c>
      <c r="G117" t="str">
        <f t="shared" si="5"/>
        <v>Produits d’armature</v>
      </c>
      <c r="H117">
        <v>0.98499999999999999</v>
      </c>
      <c r="I117">
        <v>1.17</v>
      </c>
      <c r="J117">
        <v>0.92</v>
      </c>
      <c r="K117" t="s">
        <v>413</v>
      </c>
      <c r="M117" t="s">
        <v>385</v>
      </c>
      <c r="N117" t="s">
        <v>234</v>
      </c>
      <c r="O117">
        <v>0.03</v>
      </c>
      <c r="P117" t="str">
        <f t="shared" si="6"/>
        <v>Low alloy steel</v>
      </c>
      <c r="Q117" t="s">
        <v>49</v>
      </c>
      <c r="R117" t="s">
        <v>42</v>
      </c>
      <c r="S117" t="s">
        <v>42</v>
      </c>
      <c r="T117" t="s">
        <v>42</v>
      </c>
      <c r="U117" t="s">
        <v>42</v>
      </c>
      <c r="V117" t="s">
        <v>42</v>
      </c>
      <c r="W117">
        <v>0.47474</v>
      </c>
      <c r="X117">
        <f t="shared" si="7"/>
        <v>0.47474</v>
      </c>
      <c r="Y117">
        <v>474.74</v>
      </c>
      <c r="AA117" t="s">
        <v>42</v>
      </c>
      <c r="AB117" t="s">
        <v>51</v>
      </c>
      <c r="AC117">
        <v>0.80959999999999999</v>
      </c>
      <c r="AD117">
        <v>2.15E-3</v>
      </c>
      <c r="AE117">
        <v>4.0599999999999997E-2</v>
      </c>
      <c r="AG117">
        <v>1.1800000000000001E-3</v>
      </c>
      <c r="AH117">
        <v>0.50600000000000001</v>
      </c>
    </row>
    <row r="118" spans="1:34" x14ac:dyDescent="0.35">
      <c r="A118" t="s">
        <v>432</v>
      </c>
      <c r="B118" s="6">
        <v>46150</v>
      </c>
      <c r="C118" t="s">
        <v>433</v>
      </c>
      <c r="D118" t="s">
        <v>434</v>
      </c>
      <c r="E118" t="s">
        <v>383</v>
      </c>
      <c r="F118" t="s">
        <v>37</v>
      </c>
      <c r="G118" t="str">
        <f t="shared" si="5"/>
        <v>Produits d’armature</v>
      </c>
      <c r="H118">
        <v>0.97899999999999998</v>
      </c>
      <c r="I118">
        <v>1.21</v>
      </c>
      <c r="J118">
        <v>0.92</v>
      </c>
      <c r="K118" t="s">
        <v>413</v>
      </c>
      <c r="M118" t="s">
        <v>385</v>
      </c>
      <c r="N118" t="s">
        <v>234</v>
      </c>
      <c r="O118">
        <v>0.03</v>
      </c>
      <c r="P118" t="str">
        <f t="shared" si="6"/>
        <v>Low alloy steel</v>
      </c>
      <c r="Q118" t="s">
        <v>49</v>
      </c>
      <c r="R118" t="s">
        <v>42</v>
      </c>
      <c r="S118" t="s">
        <v>42</v>
      </c>
      <c r="T118" t="s">
        <v>42</v>
      </c>
      <c r="U118" t="s">
        <v>50</v>
      </c>
      <c r="V118" t="s">
        <v>42</v>
      </c>
      <c r="W118">
        <v>0.47474</v>
      </c>
      <c r="X118">
        <f t="shared" si="7"/>
        <v>0.47474</v>
      </c>
      <c r="Y118">
        <v>474.74</v>
      </c>
      <c r="AA118" t="s">
        <v>42</v>
      </c>
      <c r="AB118" t="s">
        <v>51</v>
      </c>
      <c r="AC118">
        <v>0.8</v>
      </c>
      <c r="AD118">
        <v>2.15E-3</v>
      </c>
      <c r="AE118">
        <v>4.0599999999999997E-2</v>
      </c>
      <c r="AG118">
        <v>1.1800000000000001E-3</v>
      </c>
      <c r="AH118">
        <v>0.58099999999999996</v>
      </c>
    </row>
    <row r="119" spans="1:34" x14ac:dyDescent="0.35">
      <c r="A119" t="s">
        <v>435</v>
      </c>
      <c r="B119" s="6">
        <v>46157</v>
      </c>
      <c r="C119" t="s">
        <v>436</v>
      </c>
      <c r="D119" t="s">
        <v>437</v>
      </c>
      <c r="E119" t="s">
        <v>383</v>
      </c>
      <c r="F119" t="s">
        <v>37</v>
      </c>
      <c r="G119" t="str">
        <f t="shared" si="5"/>
        <v>Produits d’armature</v>
      </c>
      <c r="H119">
        <v>0.97699999999999998</v>
      </c>
      <c r="I119">
        <v>1.19</v>
      </c>
      <c r="J119">
        <v>0.92</v>
      </c>
      <c r="K119" t="s">
        <v>413</v>
      </c>
      <c r="M119" t="s">
        <v>385</v>
      </c>
      <c r="N119" t="s">
        <v>234</v>
      </c>
      <c r="O119">
        <v>0.03</v>
      </c>
      <c r="P119" t="str">
        <f t="shared" si="6"/>
        <v>Low alloy steel</v>
      </c>
      <c r="Q119" t="s">
        <v>49</v>
      </c>
      <c r="R119" t="s">
        <v>50</v>
      </c>
      <c r="S119" t="s">
        <v>42</v>
      </c>
      <c r="T119" t="s">
        <v>42</v>
      </c>
      <c r="U119" t="s">
        <v>50</v>
      </c>
      <c r="V119" t="s">
        <v>42</v>
      </c>
      <c r="W119">
        <v>0.47474</v>
      </c>
      <c r="X119">
        <f t="shared" si="7"/>
        <v>0.47474</v>
      </c>
      <c r="Y119">
        <v>474.74</v>
      </c>
      <c r="AA119" t="s">
        <v>42</v>
      </c>
      <c r="AB119" t="s">
        <v>51</v>
      </c>
      <c r="AC119">
        <v>0.73950000000000005</v>
      </c>
      <c r="AD119">
        <v>2.15E-3</v>
      </c>
      <c r="AE119">
        <v>4.0599999999999997E-2</v>
      </c>
      <c r="AG119">
        <v>1.1800000000000001E-3</v>
      </c>
      <c r="AH119">
        <v>0.54600000000000004</v>
      </c>
    </row>
    <row r="120" spans="1:34" x14ac:dyDescent="0.35">
      <c r="A120" t="s">
        <v>438</v>
      </c>
      <c r="B120" s="6">
        <v>46599</v>
      </c>
      <c r="C120" t="s">
        <v>439</v>
      </c>
      <c r="D120" t="s">
        <v>431</v>
      </c>
      <c r="E120" t="s">
        <v>440</v>
      </c>
      <c r="F120" t="s">
        <v>277</v>
      </c>
      <c r="G120" t="str">
        <f t="shared" si="5"/>
        <v>Produits de stabilisation</v>
      </c>
      <c r="H120">
        <v>0.99450000000000005</v>
      </c>
      <c r="I120">
        <v>1.0369999999999999</v>
      </c>
      <c r="J120">
        <v>0.95</v>
      </c>
      <c r="K120" t="s">
        <v>413</v>
      </c>
      <c r="M120" t="s">
        <v>385</v>
      </c>
      <c r="N120" t="s">
        <v>234</v>
      </c>
      <c r="O120">
        <v>0.01</v>
      </c>
      <c r="P120" t="str">
        <f t="shared" si="6"/>
        <v>Low alloy steel</v>
      </c>
      <c r="Q120" t="s">
        <v>49</v>
      </c>
      <c r="R120" t="s">
        <v>42</v>
      </c>
      <c r="S120" t="s">
        <v>42</v>
      </c>
      <c r="T120" t="s">
        <v>42</v>
      </c>
      <c r="U120" t="s">
        <v>42</v>
      </c>
      <c r="V120" t="s">
        <v>50</v>
      </c>
      <c r="W120">
        <v>0.47474</v>
      </c>
      <c r="X120">
        <f t="shared" si="7"/>
        <v>0.47474</v>
      </c>
      <c r="Y120">
        <v>474.74</v>
      </c>
      <c r="AA120" t="s">
        <v>42</v>
      </c>
      <c r="AB120" t="s">
        <v>51</v>
      </c>
      <c r="AC120">
        <v>0.70799999999999996</v>
      </c>
      <c r="AD120">
        <v>3.29E-3</v>
      </c>
      <c r="AE120">
        <v>8.6999999999999994E-3</v>
      </c>
      <c r="AG120">
        <v>2.63E-4</v>
      </c>
      <c r="AH120">
        <v>-1.4E-2</v>
      </c>
    </row>
    <row r="121" spans="1:34" x14ac:dyDescent="0.35">
      <c r="A121" t="s">
        <v>441</v>
      </c>
      <c r="B121" s="6">
        <v>46599</v>
      </c>
      <c r="C121" t="s">
        <v>439</v>
      </c>
      <c r="D121" t="s">
        <v>431</v>
      </c>
      <c r="E121" t="s">
        <v>276</v>
      </c>
      <c r="F121" t="s">
        <v>277</v>
      </c>
      <c r="G121" t="str">
        <f t="shared" si="5"/>
        <v>Produits de stabilisation</v>
      </c>
      <c r="H121">
        <v>0.99450000000000005</v>
      </c>
      <c r="I121">
        <v>1.024</v>
      </c>
      <c r="J121">
        <v>0.95</v>
      </c>
      <c r="K121" t="s">
        <v>413</v>
      </c>
      <c r="M121" t="s">
        <v>385</v>
      </c>
      <c r="N121" t="s">
        <v>234</v>
      </c>
      <c r="P121" t="str">
        <f t="shared" si="6"/>
        <v/>
      </c>
      <c r="Q121" t="s">
        <v>49</v>
      </c>
      <c r="R121" t="s">
        <v>42</v>
      </c>
      <c r="S121" t="s">
        <v>42</v>
      </c>
      <c r="T121" t="s">
        <v>42</v>
      </c>
      <c r="U121" t="s">
        <v>42</v>
      </c>
      <c r="V121" t="s">
        <v>50</v>
      </c>
      <c r="W121">
        <v>0.47474</v>
      </c>
      <c r="X121">
        <f t="shared" si="7"/>
        <v>0.47474</v>
      </c>
      <c r="Y121">
        <v>474.74</v>
      </c>
      <c r="AA121" t="s">
        <v>42</v>
      </c>
      <c r="AB121" t="s">
        <v>51</v>
      </c>
      <c r="AC121">
        <v>0.69399999999999995</v>
      </c>
      <c r="AD121">
        <v>3.29E-3</v>
      </c>
      <c r="AE121">
        <v>8.6999999999999994E-3</v>
      </c>
      <c r="AG121">
        <v>2.63E-4</v>
      </c>
      <c r="AH121">
        <v>-1.4E-2</v>
      </c>
    </row>
    <row r="122" spans="1:34" x14ac:dyDescent="0.35">
      <c r="A122" t="s">
        <v>442</v>
      </c>
      <c r="B122" s="6">
        <v>46157</v>
      </c>
      <c r="C122" t="s">
        <v>443</v>
      </c>
      <c r="D122" t="s">
        <v>434</v>
      </c>
      <c r="E122" t="s">
        <v>383</v>
      </c>
      <c r="F122" t="s">
        <v>37</v>
      </c>
      <c r="G122" t="str">
        <f t="shared" si="5"/>
        <v>Produits d’armature</v>
      </c>
      <c r="H122">
        <v>0.98599999999999999</v>
      </c>
      <c r="I122">
        <v>1.19</v>
      </c>
      <c r="J122">
        <v>0.92</v>
      </c>
      <c r="K122" t="s">
        <v>413</v>
      </c>
      <c r="M122" t="s">
        <v>385</v>
      </c>
      <c r="N122" t="s">
        <v>234</v>
      </c>
      <c r="O122">
        <v>0.03</v>
      </c>
      <c r="P122" t="str">
        <f t="shared" si="6"/>
        <v>Low alloy steel</v>
      </c>
      <c r="Q122" t="s">
        <v>49</v>
      </c>
      <c r="R122" t="s">
        <v>42</v>
      </c>
      <c r="S122" t="s">
        <v>42</v>
      </c>
      <c r="T122" t="s">
        <v>42</v>
      </c>
      <c r="U122" t="s">
        <v>42</v>
      </c>
      <c r="V122" t="s">
        <v>50</v>
      </c>
      <c r="W122">
        <v>0.47474</v>
      </c>
      <c r="X122">
        <f t="shared" si="7"/>
        <v>0.47474</v>
      </c>
      <c r="Y122">
        <v>474.74</v>
      </c>
      <c r="AA122" t="s">
        <v>42</v>
      </c>
      <c r="AB122" t="s">
        <v>51</v>
      </c>
      <c r="AC122">
        <v>0.69120000000000004</v>
      </c>
      <c r="AD122">
        <v>2.15E-3</v>
      </c>
      <c r="AE122">
        <v>4.0599999999999997E-2</v>
      </c>
      <c r="AG122">
        <v>1.1800000000000001E-3</v>
      </c>
      <c r="AH122">
        <v>0.55100000000000005</v>
      </c>
    </row>
    <row r="123" spans="1:34" x14ac:dyDescent="0.35">
      <c r="A123" t="s">
        <v>444</v>
      </c>
      <c r="B123" s="6">
        <v>46576</v>
      </c>
      <c r="C123" t="s">
        <v>445</v>
      </c>
      <c r="D123" t="s">
        <v>412</v>
      </c>
      <c r="E123" t="s">
        <v>383</v>
      </c>
      <c r="F123" t="s">
        <v>37</v>
      </c>
      <c r="G123" t="str">
        <f t="shared" si="5"/>
        <v>Produits d’armature</v>
      </c>
      <c r="H123">
        <v>0.91500000000000004</v>
      </c>
      <c r="I123">
        <v>0.92600000000000005</v>
      </c>
      <c r="J123">
        <v>0.92</v>
      </c>
      <c r="K123" t="s">
        <v>413</v>
      </c>
      <c r="M123" t="s">
        <v>385</v>
      </c>
      <c r="N123" t="s">
        <v>234</v>
      </c>
      <c r="O123">
        <v>0.03</v>
      </c>
      <c r="P123" t="str">
        <f t="shared" si="6"/>
        <v>Low alloy steel</v>
      </c>
      <c r="Q123" t="s">
        <v>49</v>
      </c>
      <c r="R123" t="s">
        <v>42</v>
      </c>
      <c r="S123" t="s">
        <v>42</v>
      </c>
      <c r="T123" t="s">
        <v>42</v>
      </c>
      <c r="U123" t="s">
        <v>42</v>
      </c>
      <c r="V123" t="s">
        <v>42</v>
      </c>
      <c r="W123">
        <v>0.47474</v>
      </c>
      <c r="X123">
        <f t="shared" si="7"/>
        <v>0.47474</v>
      </c>
      <c r="Y123">
        <v>474.74</v>
      </c>
      <c r="AA123" t="s">
        <v>42</v>
      </c>
      <c r="AB123" t="s">
        <v>51</v>
      </c>
      <c r="AC123">
        <v>1.0327</v>
      </c>
      <c r="AD123">
        <v>2.0500000000000002E-3</v>
      </c>
      <c r="AE123">
        <v>4.1399999999999999E-2</v>
      </c>
      <c r="AG123">
        <v>1.17E-3</v>
      </c>
      <c r="AH123">
        <v>-2.5700000000000001E-2</v>
      </c>
    </row>
    <row r="124" spans="1:34" x14ac:dyDescent="0.35">
      <c r="A124" t="s">
        <v>446</v>
      </c>
      <c r="B124" s="6">
        <v>46513</v>
      </c>
      <c r="C124" t="s">
        <v>447</v>
      </c>
      <c r="D124" t="s">
        <v>448</v>
      </c>
      <c r="E124" t="s">
        <v>251</v>
      </c>
      <c r="F124" t="s">
        <v>135</v>
      </c>
      <c r="G124" t="str">
        <f t="shared" si="5"/>
        <v>Produits de stabilisation</v>
      </c>
      <c r="H124">
        <v>0.93200000000000005</v>
      </c>
      <c r="I124">
        <v>1.1499999999999999</v>
      </c>
      <c r="J124">
        <v>0.92</v>
      </c>
      <c r="K124" t="s">
        <v>413</v>
      </c>
      <c r="M124" t="s">
        <v>385</v>
      </c>
      <c r="N124" t="s">
        <v>234</v>
      </c>
      <c r="O124">
        <v>0.03</v>
      </c>
      <c r="P124" t="str">
        <f t="shared" si="6"/>
        <v>Low alloy steel</v>
      </c>
      <c r="Q124" t="s">
        <v>56</v>
      </c>
      <c r="R124" t="s">
        <v>42</v>
      </c>
      <c r="S124" t="s">
        <v>42</v>
      </c>
      <c r="T124" t="s">
        <v>42</v>
      </c>
      <c r="U124" t="s">
        <v>42</v>
      </c>
      <c r="V124" t="s">
        <v>42</v>
      </c>
      <c r="W124">
        <v>0.47474</v>
      </c>
      <c r="X124">
        <f t="shared" si="7"/>
        <v>0.47474</v>
      </c>
      <c r="Y124">
        <v>474.74</v>
      </c>
      <c r="AA124" t="s">
        <v>42</v>
      </c>
      <c r="AB124" t="s">
        <v>51</v>
      </c>
      <c r="AC124">
        <v>1.0387850000000001</v>
      </c>
      <c r="AD124">
        <v>2.15E-3</v>
      </c>
      <c r="AE124">
        <v>4.1399999999999999E-2</v>
      </c>
      <c r="AG124">
        <v>1.17E-3</v>
      </c>
      <c r="AH124">
        <v>0.33600000000000002</v>
      </c>
    </row>
    <row r="125" spans="1:34" x14ac:dyDescent="0.35">
      <c r="A125" t="s">
        <v>449</v>
      </c>
      <c r="B125" s="6">
        <v>46249</v>
      </c>
      <c r="C125" t="s">
        <v>450</v>
      </c>
      <c r="D125" t="s">
        <v>451</v>
      </c>
      <c r="E125" t="s">
        <v>452</v>
      </c>
      <c r="F125" t="s">
        <v>105</v>
      </c>
      <c r="G125" t="str">
        <f t="shared" si="5"/>
        <v>Produits structurels</v>
      </c>
      <c r="H125">
        <v>0.99</v>
      </c>
      <c r="I125">
        <v>1.0469999999999999</v>
      </c>
      <c r="J125">
        <v>0.95</v>
      </c>
      <c r="K125" t="s">
        <v>413</v>
      </c>
      <c r="M125" t="s">
        <v>385</v>
      </c>
      <c r="N125" t="s">
        <v>234</v>
      </c>
      <c r="O125">
        <v>0.01</v>
      </c>
      <c r="P125" t="str">
        <f t="shared" si="6"/>
        <v>Low alloy steel</v>
      </c>
      <c r="Q125" t="s">
        <v>56</v>
      </c>
      <c r="R125" t="s">
        <v>42</v>
      </c>
      <c r="S125" t="s">
        <v>50</v>
      </c>
      <c r="T125" t="s">
        <v>42</v>
      </c>
      <c r="U125" t="s">
        <v>50</v>
      </c>
      <c r="V125" t="s">
        <v>42</v>
      </c>
      <c r="W125">
        <v>0.47474</v>
      </c>
      <c r="X125">
        <f t="shared" si="7"/>
        <v>0.47474</v>
      </c>
      <c r="Y125">
        <v>474.74</v>
      </c>
      <c r="AA125" t="s">
        <v>42</v>
      </c>
      <c r="AB125" t="s">
        <v>51</v>
      </c>
      <c r="AC125">
        <v>0.70899999999999996</v>
      </c>
      <c r="AD125">
        <v>1.4636E-3</v>
      </c>
      <c r="AE125">
        <v>9.3600000000000003E-3</v>
      </c>
      <c r="AG125">
        <v>2.63E-4</v>
      </c>
      <c r="AH125">
        <v>-1.401E-2</v>
      </c>
    </row>
    <row r="126" spans="1:34" x14ac:dyDescent="0.35">
      <c r="A126" t="s">
        <v>453</v>
      </c>
      <c r="B126" s="6">
        <v>46249</v>
      </c>
      <c r="C126" t="s">
        <v>450</v>
      </c>
      <c r="D126" t="s">
        <v>451</v>
      </c>
      <c r="E126" t="s">
        <v>454</v>
      </c>
      <c r="F126" t="s">
        <v>105</v>
      </c>
      <c r="G126" t="str">
        <f t="shared" si="5"/>
        <v>Produits structurels</v>
      </c>
      <c r="H126">
        <v>0.99</v>
      </c>
      <c r="I126">
        <v>1.0509999999999999</v>
      </c>
      <c r="J126">
        <v>0.95</v>
      </c>
      <c r="K126" t="s">
        <v>413</v>
      </c>
      <c r="M126" t="s">
        <v>385</v>
      </c>
      <c r="N126" t="s">
        <v>234</v>
      </c>
      <c r="O126">
        <v>0.01</v>
      </c>
      <c r="P126" t="str">
        <f t="shared" si="6"/>
        <v>Low alloy steel</v>
      </c>
      <c r="Q126" t="s">
        <v>49</v>
      </c>
      <c r="R126" t="s">
        <v>42</v>
      </c>
      <c r="S126" t="s">
        <v>42</v>
      </c>
      <c r="T126" t="s">
        <v>42</v>
      </c>
      <c r="U126" t="s">
        <v>50</v>
      </c>
      <c r="V126" t="s">
        <v>50</v>
      </c>
      <c r="W126">
        <v>0.47474</v>
      </c>
      <c r="X126">
        <f t="shared" si="7"/>
        <v>0.47474</v>
      </c>
      <c r="Y126">
        <v>474.74</v>
      </c>
      <c r="AA126" t="s">
        <v>42</v>
      </c>
      <c r="AB126" t="s">
        <v>51</v>
      </c>
      <c r="AC126">
        <v>0.71</v>
      </c>
      <c r="AD126">
        <v>1.4677E-3</v>
      </c>
      <c r="AE126">
        <v>9.3799999999999994E-3</v>
      </c>
      <c r="AG126">
        <v>2.6400000000000002E-4</v>
      </c>
      <c r="AH126">
        <v>-1.405E-2</v>
      </c>
    </row>
    <row r="127" spans="1:34" x14ac:dyDescent="0.35">
      <c r="A127" t="s">
        <v>455</v>
      </c>
      <c r="B127" s="6">
        <v>46157</v>
      </c>
      <c r="C127" t="s">
        <v>456</v>
      </c>
      <c r="D127" t="s">
        <v>457</v>
      </c>
      <c r="E127" t="s">
        <v>383</v>
      </c>
      <c r="F127" t="s">
        <v>37</v>
      </c>
      <c r="G127" t="str">
        <f t="shared" si="5"/>
        <v>Produits d’armature</v>
      </c>
      <c r="H127">
        <v>0.113</v>
      </c>
      <c r="I127">
        <v>0.191</v>
      </c>
      <c r="J127">
        <v>0.92</v>
      </c>
      <c r="K127" t="s">
        <v>458</v>
      </c>
      <c r="M127" t="s">
        <v>385</v>
      </c>
      <c r="N127" t="s">
        <v>234</v>
      </c>
      <c r="O127">
        <v>0.03</v>
      </c>
      <c r="P127" t="str">
        <f t="shared" si="6"/>
        <v>Low alloy steel</v>
      </c>
      <c r="Q127" t="s">
        <v>49</v>
      </c>
      <c r="R127" t="s">
        <v>42</v>
      </c>
      <c r="S127" t="s">
        <v>42</v>
      </c>
      <c r="T127" t="s">
        <v>42</v>
      </c>
      <c r="U127" t="s">
        <v>42</v>
      </c>
      <c r="V127" t="s">
        <v>42</v>
      </c>
      <c r="W127">
        <v>0.46750999999999998</v>
      </c>
      <c r="X127">
        <f t="shared" si="7"/>
        <v>0.46750999999999998</v>
      </c>
      <c r="Y127">
        <v>467.51</v>
      </c>
      <c r="AA127" t="s">
        <v>42</v>
      </c>
      <c r="AB127" t="s">
        <v>43</v>
      </c>
      <c r="AC127">
        <v>2.3171460000000002</v>
      </c>
      <c r="AD127">
        <v>2.15E-3</v>
      </c>
      <c r="AE127">
        <v>4.0599999999999997E-2</v>
      </c>
      <c r="AG127">
        <v>1.1800000000000001E-3</v>
      </c>
      <c r="AH127">
        <v>1.6</v>
      </c>
    </row>
    <row r="128" spans="1:34" x14ac:dyDescent="0.35">
      <c r="A128" t="s">
        <v>459</v>
      </c>
      <c r="B128" s="6">
        <v>46157</v>
      </c>
      <c r="C128" t="s">
        <v>460</v>
      </c>
      <c r="D128" t="s">
        <v>461</v>
      </c>
      <c r="E128" t="s">
        <v>383</v>
      </c>
      <c r="F128" t="s">
        <v>37</v>
      </c>
      <c r="G128" t="str">
        <f t="shared" si="5"/>
        <v>Produits d’armature</v>
      </c>
      <c r="H128">
        <v>5.5E-2</v>
      </c>
      <c r="I128">
        <v>4.4200000000000003E-2</v>
      </c>
      <c r="J128">
        <v>0.92</v>
      </c>
      <c r="K128" t="s">
        <v>458</v>
      </c>
      <c r="M128" t="s">
        <v>385</v>
      </c>
      <c r="N128" t="s">
        <v>234</v>
      </c>
      <c r="O128">
        <v>0.03</v>
      </c>
      <c r="P128" t="str">
        <f t="shared" si="6"/>
        <v>Low alloy steel</v>
      </c>
      <c r="Q128" t="s">
        <v>49</v>
      </c>
      <c r="R128" t="s">
        <v>42</v>
      </c>
      <c r="S128" t="s">
        <v>42</v>
      </c>
      <c r="T128" t="s">
        <v>42</v>
      </c>
      <c r="U128" t="s">
        <v>42</v>
      </c>
      <c r="V128" t="s">
        <v>42</v>
      </c>
      <c r="W128">
        <v>0.46750999999999998</v>
      </c>
      <c r="X128">
        <f t="shared" si="7"/>
        <v>0.46750999999999998</v>
      </c>
      <c r="Y128">
        <v>467.51</v>
      </c>
      <c r="AA128" t="s">
        <v>42</v>
      </c>
      <c r="AB128" t="s">
        <v>43</v>
      </c>
      <c r="AC128">
        <v>2.3046000000000002</v>
      </c>
      <c r="AD128">
        <v>9.7999999999999997E-5</v>
      </c>
      <c r="AE128">
        <v>2.8400000000000002E-2</v>
      </c>
      <c r="AG128">
        <v>2.16E-3</v>
      </c>
      <c r="AH128">
        <v>1.78</v>
      </c>
    </row>
    <row r="129" spans="1:35" x14ac:dyDescent="0.35">
      <c r="A129" t="s">
        <v>462</v>
      </c>
      <c r="B129" s="6">
        <v>46157</v>
      </c>
      <c r="C129" t="s">
        <v>463</v>
      </c>
      <c r="D129" t="s">
        <v>464</v>
      </c>
      <c r="E129" t="s">
        <v>383</v>
      </c>
      <c r="F129" t="s">
        <v>37</v>
      </c>
      <c r="G129" t="str">
        <f t="shared" si="5"/>
        <v>Produits d’armature</v>
      </c>
      <c r="H129">
        <v>0.54200000000000004</v>
      </c>
      <c r="I129">
        <v>0.66100000000000003</v>
      </c>
      <c r="J129">
        <v>0.92</v>
      </c>
      <c r="K129" t="s">
        <v>458</v>
      </c>
      <c r="M129" t="s">
        <v>385</v>
      </c>
      <c r="N129" t="s">
        <v>234</v>
      </c>
      <c r="O129">
        <v>0.03</v>
      </c>
      <c r="P129" t="str">
        <f t="shared" si="6"/>
        <v>Low alloy steel</v>
      </c>
      <c r="Q129" t="s">
        <v>49</v>
      </c>
      <c r="R129" t="s">
        <v>42</v>
      </c>
      <c r="S129" t="s">
        <v>42</v>
      </c>
      <c r="T129" t="s">
        <v>42</v>
      </c>
      <c r="U129" t="s">
        <v>42</v>
      </c>
      <c r="V129" t="s">
        <v>50</v>
      </c>
      <c r="W129">
        <v>0.46750999999999998</v>
      </c>
      <c r="X129">
        <f t="shared" si="7"/>
        <v>0.46750999999999998</v>
      </c>
      <c r="Y129">
        <v>467.51</v>
      </c>
      <c r="AA129" t="s">
        <v>42</v>
      </c>
      <c r="AB129" t="s">
        <v>51</v>
      </c>
      <c r="AC129">
        <v>1.4431419999999999</v>
      </c>
      <c r="AD129">
        <v>2.15E-3</v>
      </c>
      <c r="AE129">
        <v>4.0599999999999997E-2</v>
      </c>
      <c r="AG129">
        <v>1.1800000000000001E-3</v>
      </c>
      <c r="AH129">
        <v>-0.59199999999999997</v>
      </c>
    </row>
    <row r="130" spans="1:35" x14ac:dyDescent="0.35">
      <c r="A130" t="s">
        <v>465</v>
      </c>
      <c r="B130" s="6">
        <v>45600</v>
      </c>
      <c r="C130" t="s">
        <v>466</v>
      </c>
      <c r="D130" t="s">
        <v>461</v>
      </c>
      <c r="E130" t="s">
        <v>383</v>
      </c>
      <c r="F130" t="s">
        <v>37</v>
      </c>
      <c r="G130" t="str">
        <f t="shared" si="5"/>
        <v>Produits d’armature</v>
      </c>
      <c r="H130">
        <v>0.96</v>
      </c>
      <c r="I130">
        <v>1.18</v>
      </c>
      <c r="J130">
        <v>0.92</v>
      </c>
      <c r="K130" t="s">
        <v>458</v>
      </c>
      <c r="M130" t="s">
        <v>385</v>
      </c>
      <c r="N130" t="s">
        <v>234</v>
      </c>
      <c r="O130">
        <v>0.03</v>
      </c>
      <c r="P130" t="str">
        <f t="shared" si="6"/>
        <v>Low alloy steel</v>
      </c>
      <c r="Q130" t="s">
        <v>49</v>
      </c>
      <c r="R130" t="s">
        <v>42</v>
      </c>
      <c r="S130" t="s">
        <v>42</v>
      </c>
      <c r="T130" t="s">
        <v>42</v>
      </c>
      <c r="U130" t="s">
        <v>42</v>
      </c>
      <c r="V130" t="s">
        <v>42</v>
      </c>
      <c r="W130">
        <v>0.46750999999999998</v>
      </c>
      <c r="X130">
        <f t="shared" si="7"/>
        <v>0.46750999999999998</v>
      </c>
      <c r="Y130">
        <v>467.51</v>
      </c>
      <c r="AA130" t="s">
        <v>42</v>
      </c>
      <c r="AB130" t="s">
        <v>51</v>
      </c>
      <c r="AC130">
        <v>0.92400000000000004</v>
      </c>
      <c r="AD130">
        <v>2.1099999999999999E-3</v>
      </c>
      <c r="AE130">
        <v>3.95E-2</v>
      </c>
      <c r="AG130">
        <v>1.15E-3</v>
      </c>
      <c r="AH130">
        <v>0.51800000000000002</v>
      </c>
    </row>
    <row r="131" spans="1:35" x14ac:dyDescent="0.35">
      <c r="A131" t="s">
        <v>467</v>
      </c>
      <c r="B131" s="6">
        <v>45473</v>
      </c>
      <c r="C131" t="s">
        <v>468</v>
      </c>
      <c r="E131" t="s">
        <v>383</v>
      </c>
      <c r="F131" t="s">
        <v>37</v>
      </c>
      <c r="G131" t="str">
        <f t="shared" ref="G131:G195" si="8">IF(OR(ISNUMBER(SEARCH("Rebar",F131)),ISNUMBER(SEARCH("Bars &amp; Coils",F131)),ISNUMBER(SEARCH("reinforcement",F131))),"Produits d’armature",IF(OR(ISNUMBER(SEARCH("Sections",F131)),ISNUMBER(SEARCH("Welded sections",F131)),ISNUMBER(SEARCH("Decking",F131)),ISNUMBER(SEARCH("Steel support systems",F131)),ISNUMBER(SEARCH("Sheet piles",F131)),ISNUMBER(SEARCH("Sheet Profiles",F131))),"Produits structurels",IF(OR(ISNUMBER(SEARCH("Tubular products",F131)),ISNUMBER(SEARCH("tube",F131)),ISNUMBER(SEARCH("pipe",F131))),"Produits tubulaires",IF(OR(ISNUMBER(SEARCH("Wire rod",F131)),ISNUMBER(SEARCH("Wire strand",F131)),ISNUMBER(SEARCH("Meshes",F131))),"Produits de stabilisation",IF(OR(ISNUMBER(SEARCH("Plates",F131)),ISNUMBER(SEARCH("Coils",F131)),ISNUMBER(SEARCH("Sheets",F131))),"Produits plats","Autres")))))</f>
        <v>Produits d’armature</v>
      </c>
      <c r="H131">
        <v>0.252</v>
      </c>
      <c r="I131">
        <v>1.18</v>
      </c>
      <c r="J131">
        <v>0.92</v>
      </c>
      <c r="K131" t="s">
        <v>458</v>
      </c>
      <c r="M131" t="s">
        <v>385</v>
      </c>
      <c r="N131" t="s">
        <v>234</v>
      </c>
      <c r="O131">
        <v>0.03</v>
      </c>
      <c r="P131" t="str">
        <f t="shared" ref="P131:P195" si="9">IF(O131="","",IF(O131&gt;=0.105,"Stainless steel",IF(O131&gt;0.05,"High alloy steel",IF(O131&gt;=0,"Low alloy steel"))))</f>
        <v>Low alloy steel</v>
      </c>
      <c r="Q131" t="s">
        <v>49</v>
      </c>
      <c r="R131" t="s">
        <v>42</v>
      </c>
      <c r="S131" t="s">
        <v>42</v>
      </c>
      <c r="T131" t="s">
        <v>42</v>
      </c>
      <c r="U131" t="s">
        <v>42</v>
      </c>
      <c r="V131" t="s">
        <v>50</v>
      </c>
      <c r="W131">
        <v>0.46750999999999998</v>
      </c>
      <c r="X131">
        <f t="shared" si="7"/>
        <v>0.46750999999999998</v>
      </c>
      <c r="Y131">
        <v>467.51</v>
      </c>
      <c r="AA131" t="s">
        <v>42</v>
      </c>
      <c r="AB131" t="s">
        <v>51</v>
      </c>
      <c r="AC131">
        <v>0.96399999999999997</v>
      </c>
      <c r="AD131">
        <v>2.0500000000000002E-3</v>
      </c>
      <c r="AE131">
        <v>3.9600000000000003E-2</v>
      </c>
      <c r="AG131">
        <v>1.1900000000000001E-3</v>
      </c>
      <c r="AH131">
        <v>0.51900000000000002</v>
      </c>
    </row>
    <row r="132" spans="1:35" x14ac:dyDescent="0.35">
      <c r="A132" t="s">
        <v>469</v>
      </c>
      <c r="B132" s="6">
        <v>46513</v>
      </c>
      <c r="C132" t="s">
        <v>468</v>
      </c>
      <c r="E132" t="s">
        <v>246</v>
      </c>
      <c r="F132" t="s">
        <v>37</v>
      </c>
      <c r="G132" t="str">
        <f t="shared" si="8"/>
        <v>Produits d’armature</v>
      </c>
      <c r="H132">
        <v>0.79800000000000004</v>
      </c>
      <c r="I132">
        <v>0.91100000000000003</v>
      </c>
      <c r="J132">
        <v>0.92</v>
      </c>
      <c r="K132" t="s">
        <v>458</v>
      </c>
      <c r="M132" t="s">
        <v>385</v>
      </c>
      <c r="N132" t="s">
        <v>234</v>
      </c>
      <c r="O132">
        <v>0.03</v>
      </c>
      <c r="P132" t="str">
        <f t="shared" si="9"/>
        <v>Low alloy steel</v>
      </c>
      <c r="Q132" t="s">
        <v>41</v>
      </c>
      <c r="R132" t="s">
        <v>42</v>
      </c>
      <c r="S132" t="s">
        <v>42</v>
      </c>
      <c r="T132" t="s">
        <v>42</v>
      </c>
      <c r="U132" t="s">
        <v>42</v>
      </c>
      <c r="V132" t="s">
        <v>42</v>
      </c>
      <c r="W132">
        <v>0.46750999999999998</v>
      </c>
      <c r="X132">
        <f t="shared" si="7"/>
        <v>0.46750999999999998</v>
      </c>
      <c r="Y132">
        <v>467.51</v>
      </c>
      <c r="AA132" t="s">
        <v>42</v>
      </c>
      <c r="AB132" t="s">
        <v>51</v>
      </c>
      <c r="AC132">
        <v>0.941353</v>
      </c>
      <c r="AD132">
        <v>2.15E-3</v>
      </c>
      <c r="AE132">
        <v>4.0599999999999997E-2</v>
      </c>
      <c r="AG132">
        <v>1.1800000000000001E-3</v>
      </c>
      <c r="AH132">
        <v>-5.62E-2</v>
      </c>
    </row>
    <row r="133" spans="1:35" x14ac:dyDescent="0.35">
      <c r="A133" t="s">
        <v>470</v>
      </c>
      <c r="B133" s="6">
        <v>47283</v>
      </c>
      <c r="C133" t="s">
        <v>471</v>
      </c>
      <c r="D133" t="s">
        <v>472</v>
      </c>
      <c r="E133" t="s">
        <v>473</v>
      </c>
      <c r="F133" t="s">
        <v>81</v>
      </c>
      <c r="G133" t="str">
        <f t="shared" si="8"/>
        <v>Produits plats</v>
      </c>
      <c r="J133">
        <v>0.88</v>
      </c>
      <c r="M133" t="s">
        <v>385</v>
      </c>
      <c r="N133" t="s">
        <v>234</v>
      </c>
      <c r="O133">
        <v>0.14000000000000001</v>
      </c>
      <c r="P133" t="str">
        <f t="shared" si="9"/>
        <v>Stainless steel</v>
      </c>
      <c r="Q133" t="s">
        <v>49</v>
      </c>
      <c r="R133" t="s">
        <v>42</v>
      </c>
      <c r="S133" t="s">
        <v>42</v>
      </c>
      <c r="T133" t="s">
        <v>42</v>
      </c>
      <c r="U133" t="s">
        <v>42</v>
      </c>
      <c r="V133" t="s">
        <v>50</v>
      </c>
      <c r="W133">
        <v>1.06</v>
      </c>
      <c r="X133">
        <v>1.06</v>
      </c>
      <c r="Y133">
        <v>593.02</v>
      </c>
      <c r="AA133" t="s">
        <v>42</v>
      </c>
      <c r="AB133" t="s">
        <v>141</v>
      </c>
      <c r="AC133">
        <v>3.26</v>
      </c>
      <c r="AE133">
        <v>6.1999999999999998E-3</v>
      </c>
      <c r="AG133">
        <v>1.7799999999999999E-3</v>
      </c>
      <c r="AH133">
        <v>-1.53</v>
      </c>
      <c r="AI133">
        <v>1.06</v>
      </c>
    </row>
    <row r="134" spans="1:35" x14ac:dyDescent="0.35">
      <c r="A134" t="s">
        <v>474</v>
      </c>
      <c r="B134" s="6">
        <v>45713</v>
      </c>
      <c r="C134" t="s">
        <v>475</v>
      </c>
      <c r="D134" t="s">
        <v>476</v>
      </c>
      <c r="E134" t="s">
        <v>477</v>
      </c>
      <c r="F134" t="s">
        <v>135</v>
      </c>
      <c r="G134" t="str">
        <f t="shared" si="8"/>
        <v>Produits de stabilisation</v>
      </c>
      <c r="I134">
        <v>0.3</v>
      </c>
      <c r="K134" t="s">
        <v>478</v>
      </c>
      <c r="M134" t="s">
        <v>479</v>
      </c>
      <c r="N134" t="s">
        <v>480</v>
      </c>
      <c r="O134">
        <v>1.9570000000000001E-2</v>
      </c>
      <c r="P134" t="str">
        <f t="shared" si="9"/>
        <v>Low alloy steel</v>
      </c>
      <c r="R134" t="s">
        <v>42</v>
      </c>
      <c r="S134" t="s">
        <v>42</v>
      </c>
      <c r="T134" t="s">
        <v>42</v>
      </c>
      <c r="U134" t="s">
        <v>42</v>
      </c>
      <c r="V134" t="s">
        <v>42</v>
      </c>
      <c r="W134">
        <v>0.442</v>
      </c>
      <c r="X134">
        <v>0.442</v>
      </c>
      <c r="Y134">
        <v>401.4</v>
      </c>
      <c r="AA134" t="s">
        <v>42</v>
      </c>
      <c r="AB134" t="s">
        <v>141</v>
      </c>
      <c r="AC134">
        <v>2.5289100000000002</v>
      </c>
      <c r="AI134">
        <v>0.442</v>
      </c>
    </row>
    <row r="135" spans="1:35" x14ac:dyDescent="0.35">
      <c r="A135" t="s">
        <v>481</v>
      </c>
      <c r="B135" s="6">
        <v>47222</v>
      </c>
      <c r="C135" t="s">
        <v>482</v>
      </c>
      <c r="D135" t="s">
        <v>483</v>
      </c>
      <c r="E135" t="s">
        <v>484</v>
      </c>
      <c r="F135" t="s">
        <v>76</v>
      </c>
      <c r="G135" t="str">
        <f t="shared" si="8"/>
        <v>Produits d’armature</v>
      </c>
      <c r="H135">
        <v>0.11600000000000001</v>
      </c>
      <c r="I135">
        <v>0.11600000000000001</v>
      </c>
      <c r="J135">
        <v>0.98</v>
      </c>
      <c r="K135" t="s">
        <v>485</v>
      </c>
      <c r="M135" t="s">
        <v>479</v>
      </c>
      <c r="N135" t="s">
        <v>480</v>
      </c>
      <c r="O135">
        <v>0.02</v>
      </c>
      <c r="P135" t="str">
        <f t="shared" si="9"/>
        <v>Low alloy steel</v>
      </c>
      <c r="Q135" t="s">
        <v>49</v>
      </c>
      <c r="R135" t="s">
        <v>42</v>
      </c>
      <c r="S135" t="s">
        <v>42</v>
      </c>
      <c r="T135" t="s">
        <v>42</v>
      </c>
      <c r="U135" t="s">
        <v>42</v>
      </c>
      <c r="V135" t="s">
        <v>42</v>
      </c>
      <c r="W135">
        <v>0.71599999999999997</v>
      </c>
      <c r="X135">
        <v>0.71599999999999997</v>
      </c>
      <c r="Y135">
        <v>592.20000000000005</v>
      </c>
      <c r="AA135" t="s">
        <v>42</v>
      </c>
      <c r="AB135" t="s">
        <v>141</v>
      </c>
      <c r="AC135">
        <v>2.57</v>
      </c>
      <c r="AD135">
        <v>4.3499999999999997E-2</v>
      </c>
      <c r="AE135">
        <v>2.1299999999999999E-2</v>
      </c>
      <c r="AF135">
        <v>1.5299999999999999E-3</v>
      </c>
      <c r="AG135">
        <v>2.3499999999999999E-4</v>
      </c>
      <c r="AH135">
        <v>-1.71</v>
      </c>
      <c r="AI135">
        <v>0.71599999999999997</v>
      </c>
    </row>
    <row r="136" spans="1:35" x14ac:dyDescent="0.35">
      <c r="A136" t="s">
        <v>486</v>
      </c>
      <c r="B136" s="6">
        <v>46840</v>
      </c>
      <c r="C136" t="s">
        <v>487</v>
      </c>
      <c r="D136" t="s">
        <v>488</v>
      </c>
      <c r="E136" t="s">
        <v>489</v>
      </c>
      <c r="F136" t="s">
        <v>76</v>
      </c>
      <c r="G136" t="str">
        <f t="shared" si="8"/>
        <v>Produits d’armature</v>
      </c>
      <c r="H136">
        <v>0.99</v>
      </c>
      <c r="I136">
        <v>0.78</v>
      </c>
      <c r="J136">
        <v>0.9</v>
      </c>
      <c r="K136" t="s">
        <v>485</v>
      </c>
      <c r="M136" t="s">
        <v>479</v>
      </c>
      <c r="N136" t="s">
        <v>480</v>
      </c>
      <c r="O136">
        <v>0.02</v>
      </c>
      <c r="P136" t="str">
        <f t="shared" si="9"/>
        <v>Low alloy steel</v>
      </c>
      <c r="Q136" t="s">
        <v>49</v>
      </c>
      <c r="R136" t="s">
        <v>42</v>
      </c>
      <c r="S136" t="s">
        <v>42</v>
      </c>
      <c r="T136" t="s">
        <v>42</v>
      </c>
      <c r="U136" t="s">
        <v>42</v>
      </c>
      <c r="V136" t="s">
        <v>50</v>
      </c>
      <c r="W136">
        <v>0.26800000000000002</v>
      </c>
      <c r="X136">
        <v>0.26800000000000002</v>
      </c>
      <c r="Y136">
        <v>592.20000000000005</v>
      </c>
      <c r="AA136" t="s">
        <v>42</v>
      </c>
      <c r="AB136" t="s">
        <v>51</v>
      </c>
      <c r="AC136">
        <v>0.80569999999999997</v>
      </c>
      <c r="AD136">
        <v>5.7299999999999997E-2</v>
      </c>
      <c r="AE136">
        <v>1.9599999999999999E-2</v>
      </c>
      <c r="AF136">
        <v>1.5499999999999999E-3</v>
      </c>
      <c r="AG136">
        <v>5.2800000000000004E-4</v>
      </c>
      <c r="AH136">
        <v>-0.23300000000000001</v>
      </c>
      <c r="AI136">
        <v>0.26800000000000002</v>
      </c>
    </row>
    <row r="137" spans="1:35" x14ac:dyDescent="0.35">
      <c r="A137" t="s">
        <v>490</v>
      </c>
      <c r="B137" s="6">
        <v>46840</v>
      </c>
      <c r="C137" t="s">
        <v>487</v>
      </c>
      <c r="D137" t="s">
        <v>488</v>
      </c>
      <c r="E137" t="s">
        <v>491</v>
      </c>
      <c r="F137" t="s">
        <v>76</v>
      </c>
      <c r="G137" t="str">
        <f t="shared" si="8"/>
        <v>Produits d’armature</v>
      </c>
      <c r="H137">
        <v>0.99</v>
      </c>
      <c r="I137">
        <v>0.78</v>
      </c>
      <c r="J137">
        <v>0.9</v>
      </c>
      <c r="K137" t="s">
        <v>485</v>
      </c>
      <c r="M137" t="s">
        <v>479</v>
      </c>
      <c r="N137" t="s">
        <v>480</v>
      </c>
      <c r="O137">
        <v>0.02</v>
      </c>
      <c r="P137" t="str">
        <f t="shared" si="9"/>
        <v>Low alloy steel</v>
      </c>
      <c r="Q137" t="s">
        <v>49</v>
      </c>
      <c r="R137" t="s">
        <v>42</v>
      </c>
      <c r="S137" t="s">
        <v>42</v>
      </c>
      <c r="T137" t="s">
        <v>42</v>
      </c>
      <c r="U137" t="s">
        <v>42</v>
      </c>
      <c r="V137" t="s">
        <v>50</v>
      </c>
      <c r="W137">
        <f>Y137/1000</f>
        <v>0.59220000000000006</v>
      </c>
      <c r="X137">
        <v>0.127</v>
      </c>
      <c r="Y137">
        <v>592.20000000000005</v>
      </c>
      <c r="AA137" t="s">
        <v>50</v>
      </c>
      <c r="AB137" t="s">
        <v>51</v>
      </c>
      <c r="AC137">
        <v>0.35570000000000002</v>
      </c>
      <c r="AD137">
        <v>5.7299999999999997E-2</v>
      </c>
      <c r="AE137">
        <v>1.9599999999999999E-2</v>
      </c>
      <c r="AF137">
        <v>1.5499999999999999E-3</v>
      </c>
      <c r="AG137">
        <v>5.2800000000000004E-4</v>
      </c>
      <c r="AH137">
        <v>-0.23300000000000001</v>
      </c>
      <c r="AI137">
        <v>0.127</v>
      </c>
    </row>
    <row r="138" spans="1:35" x14ac:dyDescent="0.35">
      <c r="A138" t="s">
        <v>492</v>
      </c>
      <c r="B138" s="6">
        <v>46323</v>
      </c>
      <c r="C138" t="s">
        <v>45</v>
      </c>
      <c r="D138" t="s">
        <v>493</v>
      </c>
      <c r="E138" t="s">
        <v>494</v>
      </c>
      <c r="F138" t="s">
        <v>37</v>
      </c>
      <c r="G138" t="str">
        <f t="shared" si="8"/>
        <v>Produits d’armature</v>
      </c>
      <c r="I138">
        <v>1.05</v>
      </c>
      <c r="J138">
        <v>0.9</v>
      </c>
      <c r="K138" t="s">
        <v>485</v>
      </c>
      <c r="M138" t="s">
        <v>479</v>
      </c>
      <c r="N138" t="s">
        <v>480</v>
      </c>
      <c r="P138" t="str">
        <f t="shared" si="9"/>
        <v/>
      </c>
      <c r="Q138" t="s">
        <v>41</v>
      </c>
      <c r="R138" t="s">
        <v>42</v>
      </c>
      <c r="S138" t="s">
        <v>42</v>
      </c>
      <c r="T138" t="s">
        <v>42</v>
      </c>
      <c r="U138" t="s">
        <v>42</v>
      </c>
      <c r="V138" t="s">
        <v>42</v>
      </c>
      <c r="W138">
        <v>0.59220000000000006</v>
      </c>
      <c r="X138">
        <f>Y138/1000</f>
        <v>0.59220000000000006</v>
      </c>
      <c r="Y138">
        <v>592.20000000000005</v>
      </c>
      <c r="AA138" t="s">
        <v>50</v>
      </c>
      <c r="AB138" t="s">
        <v>51</v>
      </c>
      <c r="AC138">
        <v>0.3</v>
      </c>
      <c r="AF138">
        <v>1.6000000000000001E-3</v>
      </c>
      <c r="AG138">
        <v>1.4300000000000001E-3</v>
      </c>
      <c r="AH138">
        <v>0.246</v>
      </c>
    </row>
    <row r="139" spans="1:35" x14ac:dyDescent="0.35">
      <c r="A139" t="s">
        <v>495</v>
      </c>
      <c r="B139" s="6">
        <v>47281</v>
      </c>
      <c r="C139" t="s">
        <v>496</v>
      </c>
      <c r="D139" t="s">
        <v>497</v>
      </c>
      <c r="E139" t="s">
        <v>498</v>
      </c>
      <c r="F139" t="s">
        <v>37</v>
      </c>
      <c r="G139" t="str">
        <f t="shared" si="8"/>
        <v>Produits d’armature</v>
      </c>
      <c r="H139">
        <v>0.92500000000000004</v>
      </c>
      <c r="I139">
        <v>1.1000000000000001</v>
      </c>
      <c r="K139" t="s">
        <v>485</v>
      </c>
      <c r="M139" t="s">
        <v>479</v>
      </c>
      <c r="N139" t="s">
        <v>480</v>
      </c>
      <c r="O139">
        <v>7.4999999999999997E-2</v>
      </c>
      <c r="P139" t="str">
        <f t="shared" si="9"/>
        <v>High alloy steel</v>
      </c>
      <c r="Q139" t="s">
        <v>49</v>
      </c>
      <c r="R139" t="s">
        <v>42</v>
      </c>
      <c r="S139" t="s">
        <v>42</v>
      </c>
      <c r="T139" t="s">
        <v>42</v>
      </c>
      <c r="U139" t="s">
        <v>42</v>
      </c>
      <c r="V139" t="s">
        <v>50</v>
      </c>
      <c r="W139">
        <v>0.15325999999999998</v>
      </c>
      <c r="X139">
        <f>Y139/1000</f>
        <v>0.15325999999999998</v>
      </c>
      <c r="Y139">
        <v>153.26</v>
      </c>
      <c r="AA139" t="s">
        <v>50</v>
      </c>
      <c r="AB139" t="s">
        <v>51</v>
      </c>
      <c r="AC139">
        <v>0.39700000000000002</v>
      </c>
    </row>
    <row r="140" spans="1:35" x14ac:dyDescent="0.35">
      <c r="A140" t="s">
        <v>499</v>
      </c>
      <c r="B140" s="6">
        <v>46829</v>
      </c>
      <c r="C140" t="s">
        <v>496</v>
      </c>
      <c r="D140" t="s">
        <v>497</v>
      </c>
      <c r="E140" t="s">
        <v>500</v>
      </c>
      <c r="F140" t="s">
        <v>76</v>
      </c>
      <c r="G140" t="str">
        <f t="shared" si="8"/>
        <v>Produits d’armature</v>
      </c>
      <c r="H140">
        <v>0.92500000000000004</v>
      </c>
      <c r="I140">
        <v>1.1000000000000001</v>
      </c>
      <c r="K140" t="s">
        <v>485</v>
      </c>
      <c r="M140" t="s">
        <v>479</v>
      </c>
      <c r="N140" t="s">
        <v>480</v>
      </c>
      <c r="O140">
        <v>7.4999999999999997E-2</v>
      </c>
      <c r="P140" t="str">
        <f t="shared" si="9"/>
        <v>High alloy steel</v>
      </c>
      <c r="Q140" t="s">
        <v>49</v>
      </c>
      <c r="R140" t="s">
        <v>42</v>
      </c>
      <c r="S140" t="s">
        <v>42</v>
      </c>
      <c r="T140" t="s">
        <v>42</v>
      </c>
      <c r="U140" t="s">
        <v>50</v>
      </c>
      <c r="V140" t="s">
        <v>42</v>
      </c>
      <c r="W140">
        <v>0.59220000000000006</v>
      </c>
      <c r="X140">
        <f>Y140/1000</f>
        <v>0.59220000000000006</v>
      </c>
      <c r="Y140">
        <v>592.20000000000005</v>
      </c>
      <c r="AA140" t="s">
        <v>42</v>
      </c>
      <c r="AB140" t="s">
        <v>51</v>
      </c>
      <c r="AC140">
        <v>0.6</v>
      </c>
    </row>
    <row r="141" spans="1:35" x14ac:dyDescent="0.35">
      <c r="A141" t="s">
        <v>501</v>
      </c>
      <c r="B141" s="6">
        <v>46323</v>
      </c>
      <c r="C141" t="s">
        <v>482</v>
      </c>
      <c r="D141" t="s">
        <v>493</v>
      </c>
      <c r="E141" t="s">
        <v>502</v>
      </c>
      <c r="F141" t="s">
        <v>37</v>
      </c>
      <c r="G141" t="str">
        <f t="shared" si="8"/>
        <v>Produits d’armature</v>
      </c>
      <c r="I141">
        <v>1.05</v>
      </c>
      <c r="J141">
        <v>0.9</v>
      </c>
      <c r="K141" t="s">
        <v>485</v>
      </c>
      <c r="M141" t="s">
        <v>479</v>
      </c>
      <c r="N141" t="s">
        <v>480</v>
      </c>
      <c r="O141">
        <v>0.03</v>
      </c>
      <c r="P141" t="str">
        <f t="shared" si="9"/>
        <v>Low alloy steel</v>
      </c>
      <c r="Q141" t="s">
        <v>49</v>
      </c>
      <c r="R141" t="s">
        <v>42</v>
      </c>
      <c r="S141" t="s">
        <v>42</v>
      </c>
      <c r="T141" t="s">
        <v>42</v>
      </c>
      <c r="U141" t="s">
        <v>42</v>
      </c>
      <c r="V141" t="s">
        <v>42</v>
      </c>
      <c r="W141">
        <v>0.59220000000000006</v>
      </c>
      <c r="X141">
        <f>Y141/1000</f>
        <v>0.59220000000000006</v>
      </c>
      <c r="Y141">
        <v>592.20000000000005</v>
      </c>
      <c r="AA141" t="s">
        <v>50</v>
      </c>
      <c r="AB141" t="s">
        <v>51</v>
      </c>
      <c r="AC141">
        <v>0.3</v>
      </c>
      <c r="AF141">
        <v>1.6000000000000001E-3</v>
      </c>
      <c r="AG141">
        <v>1.4300000000000001E-3</v>
      </c>
      <c r="AH141">
        <v>0.246</v>
      </c>
    </row>
    <row r="142" spans="1:35" x14ac:dyDescent="0.35">
      <c r="A142" t="s">
        <v>503</v>
      </c>
      <c r="B142" s="6">
        <v>46861</v>
      </c>
      <c r="C142" t="s">
        <v>487</v>
      </c>
      <c r="D142" t="s">
        <v>488</v>
      </c>
      <c r="E142" t="s">
        <v>504</v>
      </c>
      <c r="F142" t="s">
        <v>86</v>
      </c>
      <c r="G142" t="str">
        <f t="shared" si="8"/>
        <v>Produits structurels</v>
      </c>
      <c r="H142">
        <v>0.99</v>
      </c>
      <c r="I142">
        <v>0.80200000000000005</v>
      </c>
      <c r="J142">
        <v>0.96</v>
      </c>
      <c r="K142" t="s">
        <v>485</v>
      </c>
      <c r="M142" t="s">
        <v>479</v>
      </c>
      <c r="N142" t="s">
        <v>480</v>
      </c>
      <c r="O142">
        <v>0.02</v>
      </c>
      <c r="P142" t="str">
        <f t="shared" si="9"/>
        <v>Low alloy steel</v>
      </c>
      <c r="Q142" t="s">
        <v>49</v>
      </c>
      <c r="R142" t="s">
        <v>42</v>
      </c>
      <c r="S142" t="s">
        <v>42</v>
      </c>
      <c r="T142" t="s">
        <v>42</v>
      </c>
      <c r="U142" t="s">
        <v>42</v>
      </c>
      <c r="V142" t="s">
        <v>42</v>
      </c>
      <c r="W142">
        <v>0.85680000000000001</v>
      </c>
      <c r="X142">
        <v>0.85680000000000001</v>
      </c>
      <c r="Y142">
        <v>592.20000000000005</v>
      </c>
      <c r="AA142" t="s">
        <v>42</v>
      </c>
      <c r="AB142" t="s">
        <v>51</v>
      </c>
      <c r="AC142">
        <v>0.71408000000000005</v>
      </c>
      <c r="AD142">
        <v>5.5100000000000003E-2</v>
      </c>
      <c r="AE142">
        <v>8.0599999999999995E-3</v>
      </c>
      <c r="AG142">
        <v>4.5199999999999998E-4</v>
      </c>
      <c r="AH142">
        <v>-1.3</v>
      </c>
      <c r="AI142">
        <v>0.85680000000000001</v>
      </c>
    </row>
    <row r="143" spans="1:35" x14ac:dyDescent="0.35">
      <c r="A143" t="s">
        <v>505</v>
      </c>
      <c r="B143" s="6">
        <v>46861</v>
      </c>
      <c r="C143" t="s">
        <v>487</v>
      </c>
      <c r="D143" t="s">
        <v>488</v>
      </c>
      <c r="E143" t="s">
        <v>504</v>
      </c>
      <c r="F143" t="s">
        <v>86</v>
      </c>
      <c r="G143" t="str">
        <f t="shared" si="8"/>
        <v>Produits structurels</v>
      </c>
      <c r="H143">
        <v>0.99</v>
      </c>
      <c r="I143">
        <v>0.80200000000000005</v>
      </c>
      <c r="J143">
        <v>0.96</v>
      </c>
      <c r="K143" t="s">
        <v>485</v>
      </c>
      <c r="M143" t="s">
        <v>479</v>
      </c>
      <c r="N143" t="s">
        <v>480</v>
      </c>
      <c r="O143">
        <v>0.02</v>
      </c>
      <c r="P143" t="str">
        <f t="shared" si="9"/>
        <v>Low alloy steel</v>
      </c>
      <c r="Q143" t="s">
        <v>49</v>
      </c>
      <c r="R143" t="s">
        <v>42</v>
      </c>
      <c r="S143" t="s">
        <v>42</v>
      </c>
      <c r="T143" t="s">
        <v>42</v>
      </c>
      <c r="U143" t="s">
        <v>42</v>
      </c>
      <c r="V143" t="s">
        <v>42</v>
      </c>
      <c r="W143">
        <f>Y143/1000</f>
        <v>0.59220000000000006</v>
      </c>
      <c r="X143">
        <v>1.46E-2</v>
      </c>
      <c r="Y143">
        <v>592.20000000000005</v>
      </c>
      <c r="AA143" t="s">
        <v>50</v>
      </c>
      <c r="AB143" t="s">
        <v>51</v>
      </c>
      <c r="AC143">
        <v>0.25507999999999997</v>
      </c>
      <c r="AD143">
        <v>5.5100000000000003E-2</v>
      </c>
      <c r="AE143">
        <v>8.0599999999999995E-3</v>
      </c>
      <c r="AG143">
        <v>4.5199999999999998E-4</v>
      </c>
      <c r="AH143">
        <v>-1.3</v>
      </c>
      <c r="AI143">
        <v>1.46E-2</v>
      </c>
    </row>
    <row r="144" spans="1:35" x14ac:dyDescent="0.35">
      <c r="A144" t="s">
        <v>506</v>
      </c>
      <c r="B144" s="6">
        <v>45741</v>
      </c>
      <c r="C144" t="s">
        <v>507</v>
      </c>
      <c r="D144" t="s">
        <v>508</v>
      </c>
      <c r="E144" t="s">
        <v>509</v>
      </c>
      <c r="F144" t="s">
        <v>37</v>
      </c>
      <c r="G144" t="str">
        <f t="shared" si="8"/>
        <v>Produits d’armature</v>
      </c>
      <c r="H144">
        <v>0.97799999999999998</v>
      </c>
      <c r="I144">
        <v>1.08</v>
      </c>
      <c r="J144">
        <v>0.95</v>
      </c>
      <c r="K144" t="s">
        <v>510</v>
      </c>
      <c r="M144" t="s">
        <v>479</v>
      </c>
      <c r="N144" t="s">
        <v>480</v>
      </c>
      <c r="O144">
        <v>0.03</v>
      </c>
      <c r="P144" t="str">
        <f t="shared" si="9"/>
        <v>Low alloy steel</v>
      </c>
      <c r="Q144" t="s">
        <v>49</v>
      </c>
      <c r="R144" t="s">
        <v>42</v>
      </c>
      <c r="S144" t="s">
        <v>42</v>
      </c>
      <c r="T144" t="s">
        <v>42</v>
      </c>
      <c r="U144" t="s">
        <v>42</v>
      </c>
      <c r="V144" t="s">
        <v>50</v>
      </c>
      <c r="W144">
        <v>0.44598000000000004</v>
      </c>
      <c r="X144">
        <f>Y144/1000</f>
        <v>0.44598000000000004</v>
      </c>
      <c r="Y144">
        <v>445.98</v>
      </c>
      <c r="AA144" t="s">
        <v>42</v>
      </c>
      <c r="AB144" t="s">
        <v>51</v>
      </c>
      <c r="AC144">
        <v>0.65300000000000002</v>
      </c>
      <c r="AD144">
        <v>3.81E-3</v>
      </c>
      <c r="AE144">
        <v>7.0099999999999997E-3</v>
      </c>
      <c r="AF144">
        <v>2.5200000000000001E-3</v>
      </c>
      <c r="AG144">
        <v>4.0499999999999998E-3</v>
      </c>
      <c r="AH144">
        <v>-3.5299999999999998E-2</v>
      </c>
    </row>
    <row r="145" spans="1:35" x14ac:dyDescent="0.35">
      <c r="A145" t="s">
        <v>511</v>
      </c>
      <c r="B145" s="6">
        <v>45741</v>
      </c>
      <c r="C145" t="s">
        <v>512</v>
      </c>
      <c r="D145" t="s">
        <v>513</v>
      </c>
      <c r="E145" t="s">
        <v>509</v>
      </c>
      <c r="F145" t="s">
        <v>37</v>
      </c>
      <c r="G145" t="str">
        <f t="shared" si="8"/>
        <v>Produits d’armature</v>
      </c>
      <c r="H145">
        <v>0.98499999999999999</v>
      </c>
      <c r="I145">
        <v>1.1200000000000001</v>
      </c>
      <c r="J145">
        <v>0.95</v>
      </c>
      <c r="K145" t="s">
        <v>510</v>
      </c>
      <c r="M145" t="s">
        <v>479</v>
      </c>
      <c r="N145" t="s">
        <v>480</v>
      </c>
      <c r="O145">
        <v>0.03</v>
      </c>
      <c r="P145" t="str">
        <f t="shared" si="9"/>
        <v>Low alloy steel</v>
      </c>
      <c r="Q145" t="s">
        <v>49</v>
      </c>
      <c r="R145" t="s">
        <v>42</v>
      </c>
      <c r="S145" t="s">
        <v>42</v>
      </c>
      <c r="T145" t="s">
        <v>42</v>
      </c>
      <c r="U145" t="s">
        <v>42</v>
      </c>
      <c r="V145" t="s">
        <v>50</v>
      </c>
      <c r="W145">
        <v>0.42199999999999999</v>
      </c>
      <c r="X145">
        <v>0.42199999999999999</v>
      </c>
      <c r="Y145">
        <v>445.98</v>
      </c>
      <c r="AA145" t="s">
        <v>42</v>
      </c>
      <c r="AB145" t="s">
        <v>51</v>
      </c>
      <c r="AC145">
        <v>0.45700000000000002</v>
      </c>
      <c r="AD145">
        <v>3.81E-3</v>
      </c>
      <c r="AE145">
        <v>7.0099999999999997E-3</v>
      </c>
      <c r="AF145">
        <v>2.5200000000000001E-3</v>
      </c>
      <c r="AG145">
        <v>4.0499999999999998E-3</v>
      </c>
      <c r="AH145">
        <v>-2.41E-2</v>
      </c>
      <c r="AI145">
        <v>0.42199999999999999</v>
      </c>
    </row>
    <row r="146" spans="1:35" x14ac:dyDescent="0.35">
      <c r="A146" t="s">
        <v>514</v>
      </c>
      <c r="B146" s="6">
        <v>46210</v>
      </c>
      <c r="C146" t="s">
        <v>515</v>
      </c>
      <c r="D146" t="s">
        <v>516</v>
      </c>
      <c r="E146" t="s">
        <v>134</v>
      </c>
      <c r="F146" t="s">
        <v>135</v>
      </c>
      <c r="G146" t="str">
        <f t="shared" si="8"/>
        <v>Produits de stabilisation</v>
      </c>
      <c r="K146" t="s">
        <v>510</v>
      </c>
      <c r="M146" t="s">
        <v>479</v>
      </c>
      <c r="N146" t="s">
        <v>480</v>
      </c>
      <c r="O146">
        <v>2.1000000000000001E-2</v>
      </c>
      <c r="P146" t="str">
        <f t="shared" si="9"/>
        <v>Low alloy steel</v>
      </c>
      <c r="Q146" t="s">
        <v>56</v>
      </c>
      <c r="R146" t="s">
        <v>42</v>
      </c>
      <c r="S146" t="s">
        <v>42</v>
      </c>
      <c r="T146" t="s">
        <v>42</v>
      </c>
      <c r="U146" t="s">
        <v>42</v>
      </c>
      <c r="V146" t="s">
        <v>42</v>
      </c>
      <c r="W146">
        <v>0.44598000000000004</v>
      </c>
      <c r="X146">
        <f>Y146/1000</f>
        <v>0.44598000000000004</v>
      </c>
      <c r="Y146">
        <v>445.98</v>
      </c>
      <c r="AA146" t="s">
        <v>42</v>
      </c>
      <c r="AB146" t="s">
        <v>141</v>
      </c>
      <c r="AC146">
        <v>2.6589179999999999</v>
      </c>
    </row>
    <row r="147" spans="1:35" x14ac:dyDescent="0.35">
      <c r="A147" t="s">
        <v>517</v>
      </c>
      <c r="B147" s="6">
        <v>45701</v>
      </c>
      <c r="C147" t="s">
        <v>45</v>
      </c>
      <c r="D147" t="s">
        <v>518</v>
      </c>
      <c r="E147" t="s">
        <v>383</v>
      </c>
      <c r="F147" t="s">
        <v>37</v>
      </c>
      <c r="G147" t="str">
        <f t="shared" si="8"/>
        <v>Produits d’armature</v>
      </c>
      <c r="H147">
        <v>0.16400000000000001</v>
      </c>
      <c r="I147">
        <v>0.16700000000000001</v>
      </c>
      <c r="J147">
        <v>0.95</v>
      </c>
      <c r="K147" t="s">
        <v>519</v>
      </c>
      <c r="M147" t="s">
        <v>479</v>
      </c>
      <c r="N147" t="s">
        <v>480</v>
      </c>
      <c r="O147">
        <v>0.03</v>
      </c>
      <c r="P147" t="str">
        <f t="shared" si="9"/>
        <v>Low alloy steel</v>
      </c>
      <c r="Q147" t="s">
        <v>49</v>
      </c>
      <c r="R147" t="s">
        <v>42</v>
      </c>
      <c r="S147" t="s">
        <v>42</v>
      </c>
      <c r="T147" t="s">
        <v>42</v>
      </c>
      <c r="U147" t="s">
        <v>42</v>
      </c>
      <c r="V147" t="s">
        <v>42</v>
      </c>
      <c r="W147">
        <v>0.25047000000000003</v>
      </c>
      <c r="X147">
        <f>Y147/1000</f>
        <v>0.25047000000000003</v>
      </c>
      <c r="Y147">
        <v>250.47</v>
      </c>
      <c r="AA147" t="s">
        <v>42</v>
      </c>
      <c r="AB147" t="s">
        <v>141</v>
      </c>
      <c r="AC147">
        <v>2.54</v>
      </c>
      <c r="AD147">
        <v>2.15E-3</v>
      </c>
      <c r="AE147">
        <v>1.9000000000000001E-4</v>
      </c>
      <c r="AG147">
        <v>7.36E-4</v>
      </c>
      <c r="AH147">
        <v>-1.68</v>
      </c>
    </row>
    <row r="148" spans="1:35" x14ac:dyDescent="0.35">
      <c r="A148" t="s">
        <v>520</v>
      </c>
      <c r="B148" s="6">
        <v>47095</v>
      </c>
      <c r="C148" t="s">
        <v>521</v>
      </c>
      <c r="D148" t="s">
        <v>518</v>
      </c>
      <c r="E148" t="s">
        <v>522</v>
      </c>
      <c r="F148" t="s">
        <v>135</v>
      </c>
      <c r="G148" t="str">
        <f t="shared" si="8"/>
        <v>Produits de stabilisation</v>
      </c>
      <c r="I148">
        <v>2.1999999999999999E-2</v>
      </c>
      <c r="K148" t="s">
        <v>519</v>
      </c>
      <c r="M148" t="s">
        <v>479</v>
      </c>
      <c r="N148" t="s">
        <v>480</v>
      </c>
      <c r="O148">
        <v>0.01</v>
      </c>
      <c r="P148" t="str">
        <f t="shared" si="9"/>
        <v>Low alloy steel</v>
      </c>
      <c r="Q148" t="s">
        <v>56</v>
      </c>
      <c r="R148" t="s">
        <v>42</v>
      </c>
      <c r="S148" t="s">
        <v>42</v>
      </c>
      <c r="T148" t="s">
        <v>42</v>
      </c>
      <c r="U148" t="s">
        <v>42</v>
      </c>
      <c r="V148" t="s">
        <v>42</v>
      </c>
      <c r="W148">
        <v>0.25047000000000003</v>
      </c>
      <c r="X148">
        <f>Y148/1000</f>
        <v>0.25047000000000003</v>
      </c>
      <c r="Y148">
        <v>250.47</v>
      </c>
      <c r="AA148" t="s">
        <v>42</v>
      </c>
      <c r="AB148" t="s">
        <v>141</v>
      </c>
      <c r="AC148">
        <v>2.8336999999999999</v>
      </c>
      <c r="AE148">
        <v>7.0899999999999999E-3</v>
      </c>
      <c r="AG148">
        <v>2.6400000000000002E-4</v>
      </c>
      <c r="AH148">
        <v>-1.34</v>
      </c>
    </row>
    <row r="149" spans="1:35" x14ac:dyDescent="0.35">
      <c r="A149" t="s">
        <v>523</v>
      </c>
      <c r="B149" s="6">
        <v>46993</v>
      </c>
      <c r="C149" t="s">
        <v>151</v>
      </c>
      <c r="D149" t="s">
        <v>524</v>
      </c>
      <c r="E149" t="s">
        <v>525</v>
      </c>
      <c r="F149" t="s">
        <v>105</v>
      </c>
      <c r="G149" t="str">
        <f t="shared" si="8"/>
        <v>Produits structurels</v>
      </c>
      <c r="H149">
        <v>2.5999999999999999E-2</v>
      </c>
      <c r="I149">
        <v>2.8299999999999999E-2</v>
      </c>
      <c r="J149">
        <v>0.999</v>
      </c>
      <c r="K149" t="s">
        <v>526</v>
      </c>
      <c r="M149" t="s">
        <v>527</v>
      </c>
      <c r="N149" t="s">
        <v>480</v>
      </c>
      <c r="P149" t="str">
        <f t="shared" si="9"/>
        <v/>
      </c>
      <c r="Q149" t="s">
        <v>56</v>
      </c>
      <c r="R149" t="s">
        <v>42</v>
      </c>
      <c r="S149" t="s">
        <v>42</v>
      </c>
      <c r="T149" t="s">
        <v>42</v>
      </c>
      <c r="U149" t="s">
        <v>50</v>
      </c>
      <c r="V149" t="s">
        <v>42</v>
      </c>
      <c r="W149">
        <v>0.26900000000000002</v>
      </c>
      <c r="X149">
        <v>0.26900000000000002</v>
      </c>
      <c r="Y149">
        <v>56.81</v>
      </c>
      <c r="AA149" t="s">
        <v>42</v>
      </c>
      <c r="AB149" t="s">
        <v>141</v>
      </c>
      <c r="AC149">
        <v>2.41</v>
      </c>
      <c r="AD149">
        <v>6.4400000000000004E-4</v>
      </c>
      <c r="AE149">
        <v>4.5100000000000001E-3</v>
      </c>
      <c r="AH149">
        <v>-1.57</v>
      </c>
      <c r="AI149">
        <v>0.26900000000000002</v>
      </c>
    </row>
    <row r="150" spans="1:35" x14ac:dyDescent="0.35">
      <c r="A150" t="s">
        <v>528</v>
      </c>
      <c r="B150" s="6">
        <v>45746</v>
      </c>
      <c r="C150" t="s">
        <v>151</v>
      </c>
      <c r="E150" t="s">
        <v>529</v>
      </c>
      <c r="F150" t="s">
        <v>55</v>
      </c>
      <c r="G150" t="str">
        <f t="shared" si="8"/>
        <v>Produits plats</v>
      </c>
      <c r="H150">
        <v>0.2</v>
      </c>
      <c r="I150">
        <v>2.5999999999999999E-2</v>
      </c>
      <c r="J150">
        <v>0.95</v>
      </c>
      <c r="K150" t="s">
        <v>526</v>
      </c>
      <c r="M150" t="s">
        <v>527</v>
      </c>
      <c r="N150" t="s">
        <v>480</v>
      </c>
      <c r="O150">
        <v>0.02</v>
      </c>
      <c r="P150" t="str">
        <f t="shared" si="9"/>
        <v>Low alloy steel</v>
      </c>
      <c r="Q150" t="s">
        <v>56</v>
      </c>
      <c r="R150" t="s">
        <v>50</v>
      </c>
      <c r="S150" t="s">
        <v>50</v>
      </c>
      <c r="T150" t="s">
        <v>42</v>
      </c>
      <c r="U150" t="s">
        <v>42</v>
      </c>
      <c r="V150" t="s">
        <v>42</v>
      </c>
      <c r="W150">
        <v>5.6809999999999999E-2</v>
      </c>
      <c r="X150">
        <f>Y150/1000</f>
        <v>5.6809999999999999E-2</v>
      </c>
      <c r="Y150">
        <v>56.81</v>
      </c>
      <c r="AA150" t="s">
        <v>42</v>
      </c>
      <c r="AB150" t="s">
        <v>141</v>
      </c>
      <c r="AC150">
        <v>2.63</v>
      </c>
      <c r="AF150">
        <v>2.49E-3</v>
      </c>
      <c r="AG150">
        <v>7.4399999999999998E-4</v>
      </c>
      <c r="AH150">
        <v>-1.48</v>
      </c>
    </row>
    <row r="151" spans="1:35" x14ac:dyDescent="0.35">
      <c r="A151" t="s">
        <v>530</v>
      </c>
      <c r="B151" s="6">
        <v>46378</v>
      </c>
      <c r="C151" t="s">
        <v>531</v>
      </c>
      <c r="D151" t="s">
        <v>524</v>
      </c>
      <c r="E151" t="s">
        <v>532</v>
      </c>
      <c r="F151" t="s">
        <v>191</v>
      </c>
      <c r="G151" t="str">
        <f t="shared" si="8"/>
        <v>Produits structurels</v>
      </c>
      <c r="I151">
        <v>2.5999999999999999E-2</v>
      </c>
      <c r="J151">
        <v>0.95</v>
      </c>
      <c r="K151" t="s">
        <v>526</v>
      </c>
      <c r="M151" t="s">
        <v>527</v>
      </c>
      <c r="N151" t="s">
        <v>480</v>
      </c>
      <c r="P151" t="str">
        <f t="shared" si="9"/>
        <v/>
      </c>
      <c r="Q151" t="s">
        <v>49</v>
      </c>
      <c r="R151" t="s">
        <v>50</v>
      </c>
      <c r="S151" t="s">
        <v>50</v>
      </c>
      <c r="T151" t="s">
        <v>50</v>
      </c>
      <c r="U151" t="s">
        <v>42</v>
      </c>
      <c r="V151" t="s">
        <v>42</v>
      </c>
      <c r="W151">
        <v>5.6809999999999999E-2</v>
      </c>
      <c r="X151">
        <v>6.0999999999999999E-2</v>
      </c>
      <c r="Y151">
        <v>56.81</v>
      </c>
      <c r="AA151" t="s">
        <v>50</v>
      </c>
      <c r="AB151" t="s">
        <v>141</v>
      </c>
      <c r="AC151">
        <v>2.5499999999999998</v>
      </c>
      <c r="AD151">
        <v>4.47E-3</v>
      </c>
      <c r="AE151">
        <v>4.6900000000000002E-5</v>
      </c>
      <c r="AF151">
        <v>2.49E-3</v>
      </c>
      <c r="AG151">
        <v>8.5899999999999995E-4</v>
      </c>
      <c r="AH151">
        <v>-1.67</v>
      </c>
      <c r="AI151">
        <v>6.0999999999999999E-2</v>
      </c>
    </row>
    <row r="152" spans="1:35" x14ac:dyDescent="0.35">
      <c r="A152" t="s">
        <v>533</v>
      </c>
      <c r="B152" s="6">
        <v>45556</v>
      </c>
      <c r="C152" t="s">
        <v>487</v>
      </c>
      <c r="D152" t="s">
        <v>534</v>
      </c>
      <c r="E152" t="s">
        <v>535</v>
      </c>
      <c r="F152" t="s">
        <v>76</v>
      </c>
      <c r="G152" t="str">
        <f t="shared" si="8"/>
        <v>Produits d’armature</v>
      </c>
      <c r="H152">
        <v>0.73</v>
      </c>
      <c r="I152">
        <v>1.1399999999999999</v>
      </c>
      <c r="J152">
        <v>0.95</v>
      </c>
      <c r="K152" t="s">
        <v>536</v>
      </c>
      <c r="M152" t="s">
        <v>527</v>
      </c>
      <c r="N152" t="s">
        <v>480</v>
      </c>
      <c r="O152">
        <v>0.02</v>
      </c>
      <c r="P152" t="str">
        <f t="shared" si="9"/>
        <v>Low alloy steel</v>
      </c>
      <c r="Q152" t="s">
        <v>49</v>
      </c>
      <c r="R152" t="s">
        <v>42</v>
      </c>
      <c r="S152" t="s">
        <v>42</v>
      </c>
      <c r="T152" t="s">
        <v>42</v>
      </c>
      <c r="U152" t="s">
        <v>50</v>
      </c>
      <c r="V152" t="s">
        <v>42</v>
      </c>
      <c r="W152">
        <v>0.03</v>
      </c>
      <c r="X152">
        <v>0.03</v>
      </c>
      <c r="Y152">
        <v>29.1</v>
      </c>
      <c r="AA152" t="s">
        <v>42</v>
      </c>
      <c r="AB152" t="s">
        <v>51</v>
      </c>
      <c r="AC152">
        <v>0.35820000000000002</v>
      </c>
      <c r="AD152">
        <v>3.5100000000000002E-4</v>
      </c>
      <c r="AE152">
        <v>8.77E-3</v>
      </c>
      <c r="AH152">
        <v>0.124</v>
      </c>
      <c r="AI152">
        <v>0.03</v>
      </c>
    </row>
    <row r="153" spans="1:35" x14ac:dyDescent="0.35">
      <c r="A153" t="s">
        <v>537</v>
      </c>
      <c r="B153" s="6">
        <v>46000</v>
      </c>
      <c r="C153" t="s">
        <v>538</v>
      </c>
      <c r="D153" t="s">
        <v>539</v>
      </c>
      <c r="E153" t="s">
        <v>509</v>
      </c>
      <c r="F153" t="s">
        <v>37</v>
      </c>
      <c r="G153" t="str">
        <f t="shared" si="8"/>
        <v>Produits d’armature</v>
      </c>
      <c r="H153">
        <v>0.97899999999999998</v>
      </c>
      <c r="I153">
        <v>1.06</v>
      </c>
      <c r="J153">
        <v>0.92</v>
      </c>
      <c r="K153" t="s">
        <v>540</v>
      </c>
      <c r="M153" t="s">
        <v>527</v>
      </c>
      <c r="N153" t="s">
        <v>480</v>
      </c>
      <c r="O153">
        <v>0.03</v>
      </c>
      <c r="P153" t="str">
        <f t="shared" si="9"/>
        <v>Low alloy steel</v>
      </c>
      <c r="Q153" t="s">
        <v>49</v>
      </c>
      <c r="R153" t="s">
        <v>42</v>
      </c>
      <c r="S153" t="s">
        <v>42</v>
      </c>
      <c r="T153" t="s">
        <v>42</v>
      </c>
      <c r="U153" t="s">
        <v>42</v>
      </c>
      <c r="V153" t="s">
        <v>42</v>
      </c>
      <c r="W153">
        <v>0.21709000000000001</v>
      </c>
      <c r="X153">
        <f>Y153/1000</f>
        <v>0.21709000000000001</v>
      </c>
      <c r="Y153">
        <v>217.09</v>
      </c>
      <c r="AA153" t="s">
        <v>42</v>
      </c>
      <c r="AB153" t="s">
        <v>51</v>
      </c>
      <c r="AC153">
        <v>1.18</v>
      </c>
      <c r="AD153">
        <v>2.0500000000000002E-3</v>
      </c>
      <c r="AE153">
        <v>3.9600000000000003E-2</v>
      </c>
      <c r="AG153">
        <v>1.1900000000000001E-3</v>
      </c>
      <c r="AH153">
        <v>0.26400000000000001</v>
      </c>
    </row>
    <row r="154" spans="1:35" x14ac:dyDescent="0.35">
      <c r="A154" t="s">
        <v>541</v>
      </c>
      <c r="B154" s="6">
        <v>47314</v>
      </c>
      <c r="C154" t="s">
        <v>542</v>
      </c>
      <c r="E154" t="s">
        <v>543</v>
      </c>
      <c r="F154" t="s">
        <v>37</v>
      </c>
      <c r="G154" t="str">
        <f t="shared" si="8"/>
        <v>Produits d’armature</v>
      </c>
      <c r="H154">
        <v>0.99</v>
      </c>
      <c r="I154">
        <v>1.03</v>
      </c>
      <c r="J154">
        <v>0.92</v>
      </c>
      <c r="K154" t="s">
        <v>540</v>
      </c>
      <c r="M154" t="s">
        <v>527</v>
      </c>
      <c r="N154" t="s">
        <v>480</v>
      </c>
      <c r="O154">
        <v>0.05</v>
      </c>
      <c r="P154" t="str">
        <f t="shared" si="9"/>
        <v>Low alloy steel</v>
      </c>
      <c r="Q154" t="s">
        <v>49</v>
      </c>
      <c r="R154" t="s">
        <v>42</v>
      </c>
      <c r="S154" t="s">
        <v>42</v>
      </c>
      <c r="T154" t="s">
        <v>42</v>
      </c>
      <c r="U154" t="s">
        <v>42</v>
      </c>
      <c r="V154" t="s">
        <v>50</v>
      </c>
      <c r="W154">
        <v>0.41199999999999998</v>
      </c>
      <c r="X154">
        <v>0.41199999999999998</v>
      </c>
      <c r="Y154">
        <v>217.09</v>
      </c>
      <c r="AA154" t="s">
        <v>42</v>
      </c>
      <c r="AB154" t="s">
        <v>51</v>
      </c>
      <c r="AC154">
        <v>0.68389999999999995</v>
      </c>
      <c r="AI154">
        <v>0.41199999999999998</v>
      </c>
    </row>
    <row r="155" spans="1:35" x14ac:dyDescent="0.35">
      <c r="A155" t="s">
        <v>544</v>
      </c>
      <c r="B155" s="6">
        <v>46714</v>
      </c>
      <c r="C155" t="s">
        <v>487</v>
      </c>
      <c r="D155" t="s">
        <v>545</v>
      </c>
      <c r="E155" t="s">
        <v>546</v>
      </c>
      <c r="F155" t="s">
        <v>76</v>
      </c>
      <c r="G155" t="str">
        <f t="shared" si="8"/>
        <v>Produits d’armature</v>
      </c>
      <c r="H155">
        <v>0.99</v>
      </c>
      <c r="I155">
        <v>0.85699999999999998</v>
      </c>
      <c r="J155">
        <v>0.9</v>
      </c>
      <c r="K155" t="s">
        <v>540</v>
      </c>
      <c r="M155" t="s">
        <v>527</v>
      </c>
      <c r="N155" t="s">
        <v>480</v>
      </c>
      <c r="O155">
        <v>0.05</v>
      </c>
      <c r="P155" t="str">
        <f t="shared" si="9"/>
        <v>Low alloy steel</v>
      </c>
      <c r="Q155" t="s">
        <v>49</v>
      </c>
      <c r="R155" t="s">
        <v>42</v>
      </c>
      <c r="S155" t="s">
        <v>42</v>
      </c>
      <c r="T155" t="s">
        <v>42</v>
      </c>
      <c r="U155" t="s">
        <v>42</v>
      </c>
      <c r="V155" t="s">
        <v>50</v>
      </c>
      <c r="W155">
        <f>Y155/1000</f>
        <v>0.21709000000000001</v>
      </c>
      <c r="X155">
        <v>7.0000000000000007E-2</v>
      </c>
      <c r="Y155">
        <v>217.09</v>
      </c>
      <c r="AA155" t="s">
        <v>50</v>
      </c>
      <c r="AB155" t="s">
        <v>51</v>
      </c>
      <c r="AC155">
        <v>0.33</v>
      </c>
      <c r="AD155">
        <v>5.7299999999999997E-2</v>
      </c>
      <c r="AE155">
        <v>1.9599999999999999E-2</v>
      </c>
      <c r="AF155">
        <v>1.3799999999999999E-3</v>
      </c>
      <c r="AG155">
        <v>5.2800000000000004E-4</v>
      </c>
      <c r="AH155">
        <v>-7.9500000000000001E-2</v>
      </c>
      <c r="AI155">
        <v>7.0000000000000007E-2</v>
      </c>
    </row>
    <row r="156" spans="1:35" x14ac:dyDescent="0.35">
      <c r="A156" t="s">
        <v>547</v>
      </c>
      <c r="B156" s="6">
        <v>45680</v>
      </c>
      <c r="C156" t="s">
        <v>548</v>
      </c>
      <c r="D156" t="s">
        <v>549</v>
      </c>
      <c r="E156" t="s">
        <v>550</v>
      </c>
      <c r="F156" t="s">
        <v>86</v>
      </c>
      <c r="G156" t="str">
        <f t="shared" si="8"/>
        <v>Produits structurels</v>
      </c>
      <c r="I156">
        <v>6.7199999999999996E-2</v>
      </c>
      <c r="J156">
        <v>0.99</v>
      </c>
      <c r="K156" t="s">
        <v>540</v>
      </c>
      <c r="M156" t="s">
        <v>527</v>
      </c>
      <c r="N156" t="s">
        <v>480</v>
      </c>
      <c r="P156" t="str">
        <f t="shared" si="9"/>
        <v/>
      </c>
      <c r="Q156" t="s">
        <v>41</v>
      </c>
      <c r="R156" t="s">
        <v>42</v>
      </c>
      <c r="S156" t="s">
        <v>42</v>
      </c>
      <c r="T156" t="s">
        <v>42</v>
      </c>
      <c r="U156" t="s">
        <v>42</v>
      </c>
      <c r="V156" t="s">
        <v>50</v>
      </c>
      <c r="W156">
        <v>0.21709000000000001</v>
      </c>
      <c r="X156">
        <f>Y156/1000</f>
        <v>0.21709000000000001</v>
      </c>
      <c r="Y156">
        <v>217.09</v>
      </c>
      <c r="AA156" t="s">
        <v>42</v>
      </c>
      <c r="AB156" t="s">
        <v>141</v>
      </c>
      <c r="AC156">
        <v>2.4500000000000002</v>
      </c>
      <c r="AE156">
        <v>8.9800000000000001E-3</v>
      </c>
      <c r="AG156">
        <v>1.4899999999999999E-4</v>
      </c>
      <c r="AH156">
        <v>-1.6</v>
      </c>
    </row>
    <row r="157" spans="1:35" x14ac:dyDescent="0.35">
      <c r="A157" t="s">
        <v>551</v>
      </c>
      <c r="B157" s="6">
        <v>46714</v>
      </c>
      <c r="C157" t="s">
        <v>487</v>
      </c>
      <c r="E157" t="s">
        <v>552</v>
      </c>
      <c r="F157" t="s">
        <v>86</v>
      </c>
      <c r="G157" t="str">
        <f t="shared" si="8"/>
        <v>Produits structurels</v>
      </c>
      <c r="H157">
        <v>0.99</v>
      </c>
      <c r="I157">
        <v>0.85699999999999998</v>
      </c>
      <c r="J157">
        <v>0.95</v>
      </c>
      <c r="K157" t="s">
        <v>540</v>
      </c>
      <c r="M157" t="s">
        <v>527</v>
      </c>
      <c r="N157" t="s">
        <v>480</v>
      </c>
      <c r="O157">
        <v>0.05</v>
      </c>
      <c r="P157" t="str">
        <f t="shared" si="9"/>
        <v>Low alloy steel</v>
      </c>
      <c r="Q157" t="s">
        <v>49</v>
      </c>
      <c r="R157" t="s">
        <v>42</v>
      </c>
      <c r="S157" t="s">
        <v>42</v>
      </c>
      <c r="T157" t="s">
        <v>42</v>
      </c>
      <c r="U157" t="s">
        <v>42</v>
      </c>
      <c r="V157" t="s">
        <v>50</v>
      </c>
      <c r="W157">
        <f>Y157/1000</f>
        <v>0.21709000000000001</v>
      </c>
      <c r="X157">
        <v>7.0000000000000007E-2</v>
      </c>
      <c r="Y157">
        <v>217.09</v>
      </c>
      <c r="AA157" t="s">
        <v>50</v>
      </c>
      <c r="AB157" t="s">
        <v>51</v>
      </c>
      <c r="AC157">
        <v>0.376</v>
      </c>
      <c r="AD157">
        <v>5.1700000000000003E-2</v>
      </c>
      <c r="AE157">
        <v>1.8100000000000002E-2</v>
      </c>
      <c r="AH157">
        <v>-0.33100000000000002</v>
      </c>
      <c r="AI157">
        <v>7.0000000000000007E-2</v>
      </c>
    </row>
    <row r="158" spans="1:35" x14ac:dyDescent="0.35">
      <c r="A158" t="s">
        <v>553</v>
      </c>
      <c r="B158" s="6">
        <v>46714</v>
      </c>
      <c r="C158" t="s">
        <v>487</v>
      </c>
      <c r="E158" t="s">
        <v>554</v>
      </c>
      <c r="F158" t="s">
        <v>86</v>
      </c>
      <c r="G158" t="str">
        <f t="shared" si="8"/>
        <v>Produits structurels</v>
      </c>
      <c r="H158">
        <v>0.99</v>
      </c>
      <c r="I158">
        <v>0.85699999999999998</v>
      </c>
      <c r="J158">
        <v>1</v>
      </c>
      <c r="K158" t="s">
        <v>540</v>
      </c>
      <c r="M158" t="s">
        <v>527</v>
      </c>
      <c r="N158" t="s">
        <v>480</v>
      </c>
      <c r="P158" t="str">
        <f t="shared" si="9"/>
        <v/>
      </c>
      <c r="Q158" t="s">
        <v>49</v>
      </c>
      <c r="R158" t="s">
        <v>42</v>
      </c>
      <c r="S158" t="s">
        <v>42</v>
      </c>
      <c r="T158" t="s">
        <v>42</v>
      </c>
      <c r="U158" t="s">
        <v>42</v>
      </c>
      <c r="V158" t="s">
        <v>50</v>
      </c>
      <c r="W158">
        <v>0.27800000000000002</v>
      </c>
      <c r="X158">
        <v>0.27800000000000002</v>
      </c>
      <c r="Y158">
        <v>217.09</v>
      </c>
      <c r="AA158" t="s">
        <v>42</v>
      </c>
      <c r="AB158" t="s">
        <v>51</v>
      </c>
      <c r="AC158">
        <v>0.48199999999999998</v>
      </c>
      <c r="AD158">
        <v>5.1700000000000003E-2</v>
      </c>
      <c r="AE158">
        <v>1.8100000000000002E-2</v>
      </c>
      <c r="AH158">
        <v>-0.33100000000000002</v>
      </c>
      <c r="AI158">
        <v>0.27800000000000002</v>
      </c>
    </row>
    <row r="159" spans="1:35" x14ac:dyDescent="0.35">
      <c r="A159" t="s">
        <v>555</v>
      </c>
      <c r="B159" s="6">
        <v>45463</v>
      </c>
      <c r="C159" t="s">
        <v>556</v>
      </c>
      <c r="D159" t="s">
        <v>557</v>
      </c>
      <c r="E159" t="s">
        <v>558</v>
      </c>
      <c r="F159" t="s">
        <v>55</v>
      </c>
      <c r="G159" t="str">
        <f t="shared" si="8"/>
        <v>Produits plats</v>
      </c>
      <c r="I159">
        <v>0.13</v>
      </c>
      <c r="J159">
        <v>0.99</v>
      </c>
      <c r="K159" t="s">
        <v>540</v>
      </c>
      <c r="M159" t="s">
        <v>527</v>
      </c>
      <c r="N159" t="s">
        <v>480</v>
      </c>
      <c r="P159" t="str">
        <f t="shared" si="9"/>
        <v/>
      </c>
      <c r="Q159" t="s">
        <v>56</v>
      </c>
      <c r="R159" t="s">
        <v>50</v>
      </c>
      <c r="S159" t="s">
        <v>50</v>
      </c>
      <c r="T159" t="s">
        <v>42</v>
      </c>
      <c r="U159" t="s">
        <v>42</v>
      </c>
      <c r="V159" t="s">
        <v>50</v>
      </c>
      <c r="W159">
        <v>0.21709000000000001</v>
      </c>
      <c r="X159">
        <f>Y159/1000</f>
        <v>0.21709000000000001</v>
      </c>
      <c r="Y159">
        <v>217.09</v>
      </c>
      <c r="AA159" t="s">
        <v>42</v>
      </c>
      <c r="AB159" t="s">
        <v>141</v>
      </c>
      <c r="AC159">
        <v>2.8</v>
      </c>
      <c r="AE159">
        <v>1.8700000000000001E-2</v>
      </c>
      <c r="AF159">
        <v>1.04E-2</v>
      </c>
      <c r="AG159">
        <v>1.4899999999999999E-4</v>
      </c>
      <c r="AH159">
        <v>-1.52</v>
      </c>
    </row>
    <row r="160" spans="1:35" x14ac:dyDescent="0.35">
      <c r="A160" t="s">
        <v>559</v>
      </c>
      <c r="B160" s="6">
        <v>46073</v>
      </c>
      <c r="C160" t="s">
        <v>531</v>
      </c>
      <c r="E160" t="s">
        <v>560</v>
      </c>
      <c r="F160" t="s">
        <v>191</v>
      </c>
      <c r="G160" t="str">
        <f t="shared" si="8"/>
        <v>Produits structurels</v>
      </c>
      <c r="I160">
        <v>0.13</v>
      </c>
      <c r="J160">
        <v>0.85</v>
      </c>
      <c r="K160" t="s">
        <v>540</v>
      </c>
      <c r="M160" t="s">
        <v>527</v>
      </c>
      <c r="N160" t="s">
        <v>480</v>
      </c>
      <c r="P160" t="str">
        <f t="shared" si="9"/>
        <v/>
      </c>
      <c r="Q160" t="s">
        <v>49</v>
      </c>
      <c r="R160" t="s">
        <v>50</v>
      </c>
      <c r="S160" t="s">
        <v>50</v>
      </c>
      <c r="T160" t="s">
        <v>50</v>
      </c>
      <c r="U160" t="s">
        <v>42</v>
      </c>
      <c r="V160" t="s">
        <v>42</v>
      </c>
      <c r="W160">
        <v>0.68200000000000005</v>
      </c>
      <c r="X160">
        <v>0.68200000000000005</v>
      </c>
      <c r="Y160">
        <v>217.09</v>
      </c>
      <c r="AA160" t="s">
        <v>42</v>
      </c>
      <c r="AB160" t="s">
        <v>141</v>
      </c>
      <c r="AC160">
        <v>2.09</v>
      </c>
      <c r="AD160">
        <v>4.4000000000000003E-3</v>
      </c>
      <c r="AE160">
        <v>2.2899999999999999E-3</v>
      </c>
      <c r="AF160">
        <v>2.15E-3</v>
      </c>
      <c r="AG160">
        <v>2.2300000000000002E-3</v>
      </c>
      <c r="AH160">
        <v>-1.23</v>
      </c>
      <c r="AI160">
        <v>0.68200000000000005</v>
      </c>
    </row>
    <row r="161" spans="1:35" x14ac:dyDescent="0.35">
      <c r="A161" t="s">
        <v>561</v>
      </c>
      <c r="B161" s="6">
        <v>45746</v>
      </c>
      <c r="C161" t="s">
        <v>151</v>
      </c>
      <c r="D161" t="s">
        <v>562</v>
      </c>
      <c r="E161" t="s">
        <v>563</v>
      </c>
      <c r="F161" t="s">
        <v>81</v>
      </c>
      <c r="G161" t="str">
        <f t="shared" si="8"/>
        <v>Produits plats</v>
      </c>
      <c r="H161">
        <v>0.2</v>
      </c>
      <c r="I161">
        <v>2.5999999999999999E-2</v>
      </c>
      <c r="J161">
        <v>0.85</v>
      </c>
      <c r="M161" t="s">
        <v>527</v>
      </c>
      <c r="N161" t="s">
        <v>480</v>
      </c>
      <c r="O161">
        <v>2.2800000000000001E-2</v>
      </c>
      <c r="P161" t="str">
        <f t="shared" si="9"/>
        <v>Low alloy steel</v>
      </c>
      <c r="Q161" t="s">
        <v>41</v>
      </c>
      <c r="R161" t="s">
        <v>42</v>
      </c>
      <c r="S161" t="s">
        <v>42</v>
      </c>
      <c r="T161" t="s">
        <v>42</v>
      </c>
      <c r="U161" t="s">
        <v>42</v>
      </c>
      <c r="V161" t="s">
        <v>42</v>
      </c>
      <c r="W161">
        <v>0.21709000000000001</v>
      </c>
      <c r="X161">
        <f>Y161/1000</f>
        <v>0.21709000000000001</v>
      </c>
      <c r="Y161">
        <v>217.09</v>
      </c>
      <c r="AA161" t="s">
        <v>42</v>
      </c>
      <c r="AB161" t="s">
        <v>141</v>
      </c>
      <c r="AC161">
        <v>2.71</v>
      </c>
      <c r="AF161">
        <v>2.49E-3</v>
      </c>
      <c r="AG161">
        <v>7.4399999999999998E-4</v>
      </c>
      <c r="AH161">
        <v>-1.48</v>
      </c>
    </row>
    <row r="162" spans="1:35" x14ac:dyDescent="0.35">
      <c r="A162" t="s">
        <v>564</v>
      </c>
      <c r="B162" s="6">
        <v>46925</v>
      </c>
      <c r="C162" t="s">
        <v>565</v>
      </c>
      <c r="D162" t="s">
        <v>566</v>
      </c>
      <c r="E162" t="s">
        <v>567</v>
      </c>
      <c r="F162" t="s">
        <v>37</v>
      </c>
      <c r="G162" t="str">
        <f t="shared" si="8"/>
        <v>Produits d’armature</v>
      </c>
      <c r="I162">
        <v>1.1599999999999999</v>
      </c>
      <c r="J162">
        <v>0.85</v>
      </c>
      <c r="K162" t="s">
        <v>568</v>
      </c>
      <c r="M162" t="s">
        <v>569</v>
      </c>
      <c r="N162" t="s">
        <v>480</v>
      </c>
      <c r="P162" t="str">
        <f t="shared" si="9"/>
        <v/>
      </c>
      <c r="Q162" t="s">
        <v>49</v>
      </c>
      <c r="R162" t="s">
        <v>42</v>
      </c>
      <c r="S162" t="s">
        <v>42</v>
      </c>
      <c r="T162" t="s">
        <v>42</v>
      </c>
      <c r="U162" t="s">
        <v>42</v>
      </c>
      <c r="V162" t="s">
        <v>50</v>
      </c>
      <c r="W162">
        <v>0.43689</v>
      </c>
      <c r="X162">
        <v>0.43689</v>
      </c>
      <c r="Y162">
        <v>315.63</v>
      </c>
      <c r="AA162" t="s">
        <v>42</v>
      </c>
      <c r="AB162" t="s">
        <v>51</v>
      </c>
      <c r="AC162">
        <v>0.6593</v>
      </c>
      <c r="AD162">
        <v>2.4299999999999999E-2</v>
      </c>
      <c r="AE162">
        <v>1.9300000000000001E-2</v>
      </c>
      <c r="AF162">
        <v>2.2700000000000001E-2</v>
      </c>
      <c r="AG162">
        <v>9.5200000000000005E-4</v>
      </c>
      <c r="AH162">
        <v>3.7699999999999999E-3</v>
      </c>
      <c r="AI162">
        <v>0.43689</v>
      </c>
    </row>
    <row r="163" spans="1:35" x14ac:dyDescent="0.35">
      <c r="A163" t="s">
        <v>570</v>
      </c>
      <c r="B163" s="6">
        <v>46541</v>
      </c>
      <c r="C163" t="s">
        <v>571</v>
      </c>
      <c r="D163" t="s">
        <v>572</v>
      </c>
      <c r="E163" t="s">
        <v>573</v>
      </c>
      <c r="F163" t="s">
        <v>76</v>
      </c>
      <c r="G163" t="str">
        <f t="shared" si="8"/>
        <v>Produits d’armature</v>
      </c>
      <c r="I163">
        <v>1.274</v>
      </c>
      <c r="J163">
        <v>0.85</v>
      </c>
      <c r="K163" t="s">
        <v>568</v>
      </c>
      <c r="M163" t="s">
        <v>569</v>
      </c>
      <c r="N163" t="s">
        <v>480</v>
      </c>
      <c r="P163" t="str">
        <f t="shared" si="9"/>
        <v/>
      </c>
      <c r="Q163" t="s">
        <v>49</v>
      </c>
      <c r="R163" t="s">
        <v>42</v>
      </c>
      <c r="S163" t="s">
        <v>42</v>
      </c>
      <c r="T163" t="s">
        <v>42</v>
      </c>
      <c r="U163" t="s">
        <v>50</v>
      </c>
      <c r="V163" t="s">
        <v>50</v>
      </c>
      <c r="W163">
        <v>0.31563000000000002</v>
      </c>
      <c r="X163">
        <f>Y163/1000</f>
        <v>0.31563000000000002</v>
      </c>
      <c r="Y163">
        <v>315.63</v>
      </c>
      <c r="AA163" t="s">
        <v>42</v>
      </c>
      <c r="AB163" t="s">
        <v>51</v>
      </c>
      <c r="AC163">
        <v>0.439697</v>
      </c>
      <c r="AD163">
        <v>6.1799999999999995E-4</v>
      </c>
      <c r="AE163">
        <v>1.2161999999999999E-2</v>
      </c>
      <c r="AF163">
        <v>5.1409999999999997E-2</v>
      </c>
      <c r="AG163">
        <v>7.2579999999999997E-3</v>
      </c>
      <c r="AH163">
        <v>0.43980000000000002</v>
      </c>
    </row>
    <row r="164" spans="1:35" x14ac:dyDescent="0.35">
      <c r="A164" t="s">
        <v>574</v>
      </c>
      <c r="B164" s="6">
        <v>46212</v>
      </c>
      <c r="C164" t="s">
        <v>575</v>
      </c>
      <c r="D164" t="s">
        <v>576</v>
      </c>
      <c r="E164" t="s">
        <v>577</v>
      </c>
      <c r="F164" t="s">
        <v>37</v>
      </c>
      <c r="G164" t="str">
        <f t="shared" si="8"/>
        <v>Produits d’armature</v>
      </c>
      <c r="H164">
        <v>0.97</v>
      </c>
      <c r="I164">
        <v>1.2</v>
      </c>
      <c r="J164">
        <v>0.85</v>
      </c>
      <c r="K164" t="s">
        <v>568</v>
      </c>
      <c r="M164" t="s">
        <v>569</v>
      </c>
      <c r="N164" t="s">
        <v>480</v>
      </c>
      <c r="P164" t="str">
        <f t="shared" si="9"/>
        <v/>
      </c>
      <c r="Q164" t="s">
        <v>49</v>
      </c>
      <c r="R164" t="s">
        <v>42</v>
      </c>
      <c r="S164" t="s">
        <v>42</v>
      </c>
      <c r="T164" t="s">
        <v>42</v>
      </c>
      <c r="U164" t="s">
        <v>42</v>
      </c>
      <c r="V164" t="s">
        <v>50</v>
      </c>
      <c r="W164">
        <v>0.31563000000000002</v>
      </c>
      <c r="X164">
        <f>Y164/1000</f>
        <v>0.31563000000000002</v>
      </c>
      <c r="Y164">
        <v>315.63</v>
      </c>
      <c r="AA164" t="s">
        <v>50</v>
      </c>
      <c r="AB164" t="s">
        <v>51</v>
      </c>
      <c r="AC164">
        <v>0.61319999999999997</v>
      </c>
      <c r="AE164">
        <v>1.6500000000000001E-2</v>
      </c>
      <c r="AF164">
        <v>2.5100000000000001E-2</v>
      </c>
      <c r="AG164">
        <v>7.8799999999999996E-4</v>
      </c>
      <c r="AH164">
        <v>1.5800000000000002E-2</v>
      </c>
    </row>
    <row r="165" spans="1:35" x14ac:dyDescent="0.35">
      <c r="A165" t="s">
        <v>574</v>
      </c>
      <c r="B165" s="6">
        <v>46212</v>
      </c>
      <c r="C165" t="s">
        <v>575</v>
      </c>
      <c r="D165" t="s">
        <v>576</v>
      </c>
      <c r="E165" t="s">
        <v>578</v>
      </c>
      <c r="F165" t="s">
        <v>215</v>
      </c>
      <c r="G165" t="str">
        <f t="shared" si="8"/>
        <v>Produits de stabilisation</v>
      </c>
      <c r="H165">
        <v>0.97</v>
      </c>
      <c r="I165">
        <v>1.2</v>
      </c>
      <c r="J165">
        <v>0.85</v>
      </c>
      <c r="K165" t="s">
        <v>568</v>
      </c>
      <c r="M165" t="s">
        <v>569</v>
      </c>
      <c r="N165" t="s">
        <v>480</v>
      </c>
      <c r="P165" t="str">
        <f t="shared" si="9"/>
        <v/>
      </c>
      <c r="Q165" t="s">
        <v>41</v>
      </c>
      <c r="R165" t="s">
        <v>42</v>
      </c>
      <c r="S165" t="s">
        <v>42</v>
      </c>
      <c r="T165" t="s">
        <v>50</v>
      </c>
      <c r="U165" t="s">
        <v>42</v>
      </c>
      <c r="V165" t="s">
        <v>50</v>
      </c>
      <c r="W165">
        <v>0.31563000000000002</v>
      </c>
      <c r="X165">
        <f>Y165/1000</f>
        <v>0.31563000000000002</v>
      </c>
      <c r="Y165">
        <v>315.63</v>
      </c>
      <c r="AA165" t="s">
        <v>42</v>
      </c>
      <c r="AB165" t="s">
        <v>51</v>
      </c>
      <c r="AC165">
        <v>0.57999999999999996</v>
      </c>
      <c r="AE165">
        <v>1.6500000000000001E-2</v>
      </c>
      <c r="AF165">
        <v>2.5100000000000001E-2</v>
      </c>
      <c r="AG165">
        <v>7.8799999999999996E-4</v>
      </c>
      <c r="AH165">
        <v>1.0999999999999999E-2</v>
      </c>
    </row>
    <row r="166" spans="1:35" x14ac:dyDescent="0.35">
      <c r="A166" t="s">
        <v>574</v>
      </c>
      <c r="B166" s="6">
        <v>46212</v>
      </c>
      <c r="C166" t="s">
        <v>575</v>
      </c>
      <c r="D166" t="s">
        <v>576</v>
      </c>
      <c r="E166" t="s">
        <v>579</v>
      </c>
      <c r="F166" t="s">
        <v>215</v>
      </c>
      <c r="G166" t="str">
        <f t="shared" si="8"/>
        <v>Produits de stabilisation</v>
      </c>
      <c r="H166">
        <v>0.97</v>
      </c>
      <c r="I166">
        <v>1.2</v>
      </c>
      <c r="J166">
        <v>0.85</v>
      </c>
      <c r="K166" t="s">
        <v>568</v>
      </c>
      <c r="M166" t="s">
        <v>569</v>
      </c>
      <c r="N166" t="s">
        <v>480</v>
      </c>
      <c r="P166" t="str">
        <f t="shared" si="9"/>
        <v/>
      </c>
      <c r="Q166" t="s">
        <v>41</v>
      </c>
      <c r="R166" t="s">
        <v>42</v>
      </c>
      <c r="S166" t="s">
        <v>42</v>
      </c>
      <c r="T166" t="s">
        <v>42</v>
      </c>
      <c r="U166" t="s">
        <v>50</v>
      </c>
      <c r="W166">
        <v>0.31563000000000002</v>
      </c>
      <c r="X166">
        <f>Y166/1000</f>
        <v>0.31563000000000002</v>
      </c>
      <c r="Y166">
        <v>315.63</v>
      </c>
      <c r="AA166" t="s">
        <v>42</v>
      </c>
      <c r="AB166" t="s">
        <v>51</v>
      </c>
      <c r="AC166">
        <v>0.64990000000000003</v>
      </c>
      <c r="AE166">
        <v>1.6500000000000001E-2</v>
      </c>
      <c r="AF166">
        <v>2.5100000000000001E-2</v>
      </c>
      <c r="AG166">
        <v>7.8799999999999996E-4</v>
      </c>
      <c r="AH166">
        <v>1.47E-2</v>
      </c>
    </row>
    <row r="167" spans="1:35" x14ac:dyDescent="0.35">
      <c r="A167" t="s">
        <v>580</v>
      </c>
      <c r="B167" s="6">
        <v>46968</v>
      </c>
      <c r="C167" t="s">
        <v>581</v>
      </c>
      <c r="D167" t="s">
        <v>582</v>
      </c>
      <c r="E167" t="s">
        <v>583</v>
      </c>
      <c r="F167" t="s">
        <v>76</v>
      </c>
      <c r="G167" t="str">
        <f t="shared" si="8"/>
        <v>Produits d’armature</v>
      </c>
      <c r="I167">
        <v>1.46</v>
      </c>
      <c r="K167" t="s">
        <v>584</v>
      </c>
      <c r="M167" t="s">
        <v>569</v>
      </c>
      <c r="N167" t="s">
        <v>480</v>
      </c>
      <c r="O167">
        <v>0.02</v>
      </c>
      <c r="P167" t="str">
        <f t="shared" si="9"/>
        <v>Low alloy steel</v>
      </c>
      <c r="Q167" t="s">
        <v>41</v>
      </c>
      <c r="R167" t="s">
        <v>42</v>
      </c>
      <c r="S167" t="s">
        <v>42</v>
      </c>
      <c r="T167" t="s">
        <v>42</v>
      </c>
      <c r="U167" t="s">
        <v>50</v>
      </c>
      <c r="V167" t="s">
        <v>42</v>
      </c>
      <c r="W167">
        <v>0.45700000000000002</v>
      </c>
      <c r="X167">
        <v>0.45700000000000002</v>
      </c>
      <c r="Y167">
        <v>285.26</v>
      </c>
      <c r="AA167" t="s">
        <v>42</v>
      </c>
      <c r="AB167" t="s">
        <v>51</v>
      </c>
      <c r="AC167">
        <v>0.71004999999999996</v>
      </c>
      <c r="AD167">
        <v>5.3800000000000001E-2</v>
      </c>
      <c r="AE167">
        <v>1.8200000000000001E-2</v>
      </c>
      <c r="AF167">
        <v>2.3600000000000001E-3</v>
      </c>
      <c r="AG167">
        <v>2.7799999999999998E-4</v>
      </c>
      <c r="AH167">
        <v>0.154</v>
      </c>
      <c r="AI167">
        <v>0.45700000000000002</v>
      </c>
    </row>
    <row r="168" spans="1:35" x14ac:dyDescent="0.35">
      <c r="A168" t="s">
        <v>580</v>
      </c>
      <c r="B168" s="6">
        <v>46968</v>
      </c>
      <c r="C168" t="s">
        <v>581</v>
      </c>
      <c r="D168" t="s">
        <v>585</v>
      </c>
      <c r="E168" t="s">
        <v>583</v>
      </c>
      <c r="F168" t="s">
        <v>76</v>
      </c>
      <c r="G168" t="str">
        <f t="shared" si="8"/>
        <v>Produits d’armature</v>
      </c>
      <c r="I168">
        <v>1.46</v>
      </c>
      <c r="K168" t="s">
        <v>584</v>
      </c>
      <c r="M168" t="s">
        <v>569</v>
      </c>
      <c r="N168" t="s">
        <v>480</v>
      </c>
      <c r="O168">
        <v>0.02</v>
      </c>
      <c r="P168" t="str">
        <f t="shared" si="9"/>
        <v>Low alloy steel</v>
      </c>
      <c r="Q168" t="s">
        <v>41</v>
      </c>
      <c r="R168" t="s">
        <v>42</v>
      </c>
      <c r="S168" t="s">
        <v>42</v>
      </c>
      <c r="T168" t="s">
        <v>42</v>
      </c>
      <c r="U168" t="s">
        <v>50</v>
      </c>
      <c r="V168" t="s">
        <v>42</v>
      </c>
      <c r="W168">
        <v>0.45700000000000002</v>
      </c>
      <c r="X168">
        <v>0.45700000000000002</v>
      </c>
      <c r="Y168">
        <v>285.26</v>
      </c>
      <c r="AA168" t="s">
        <v>42</v>
      </c>
      <c r="AB168" t="s">
        <v>51</v>
      </c>
      <c r="AC168">
        <v>0.69499999999999995</v>
      </c>
      <c r="AD168">
        <v>5.3800000000000001E-2</v>
      </c>
      <c r="AE168">
        <v>1.8200000000000001E-2</v>
      </c>
      <c r="AF168">
        <v>2.3600000000000001E-3</v>
      </c>
      <c r="AG168">
        <v>2.7799999999999998E-4</v>
      </c>
      <c r="AH168">
        <v>0.154</v>
      </c>
      <c r="AI168">
        <v>0.45700000000000002</v>
      </c>
    </row>
    <row r="169" spans="1:35" x14ac:dyDescent="0.35">
      <c r="A169" t="s">
        <v>580</v>
      </c>
      <c r="B169" s="6">
        <v>46968</v>
      </c>
      <c r="C169" t="s">
        <v>581</v>
      </c>
      <c r="D169" t="s">
        <v>586</v>
      </c>
      <c r="E169" t="s">
        <v>583</v>
      </c>
      <c r="F169" t="s">
        <v>76</v>
      </c>
      <c r="G169" t="str">
        <f t="shared" si="8"/>
        <v>Produits d’armature</v>
      </c>
      <c r="I169">
        <v>1.46</v>
      </c>
      <c r="K169" t="s">
        <v>584</v>
      </c>
      <c r="M169" t="s">
        <v>569</v>
      </c>
      <c r="N169" t="s">
        <v>480</v>
      </c>
      <c r="O169">
        <v>0.02</v>
      </c>
      <c r="P169" t="str">
        <f t="shared" si="9"/>
        <v>Low alloy steel</v>
      </c>
      <c r="Q169" t="s">
        <v>41</v>
      </c>
      <c r="R169" t="s">
        <v>42</v>
      </c>
      <c r="S169" t="s">
        <v>42</v>
      </c>
      <c r="T169" t="s">
        <v>42</v>
      </c>
      <c r="U169" t="s">
        <v>50</v>
      </c>
      <c r="V169" t="s">
        <v>42</v>
      </c>
      <c r="W169">
        <v>0.45700000000000002</v>
      </c>
      <c r="X169">
        <v>0.45700000000000002</v>
      </c>
      <c r="Y169">
        <v>285.26</v>
      </c>
      <c r="AA169" t="s">
        <v>42</v>
      </c>
      <c r="AB169" t="s">
        <v>51</v>
      </c>
      <c r="AC169">
        <v>0.72699999999999998</v>
      </c>
      <c r="AD169">
        <v>5.3800000000000001E-2</v>
      </c>
      <c r="AE169">
        <v>1.8200000000000001E-2</v>
      </c>
      <c r="AF169">
        <v>2.3600000000000001E-3</v>
      </c>
      <c r="AG169">
        <v>2.7799999999999998E-4</v>
      </c>
      <c r="AH169">
        <v>0.154</v>
      </c>
      <c r="AI169">
        <v>0.45700000000000002</v>
      </c>
    </row>
    <row r="170" spans="1:35" x14ac:dyDescent="0.35">
      <c r="A170" t="s">
        <v>580</v>
      </c>
      <c r="B170" s="6">
        <v>46968</v>
      </c>
      <c r="C170" t="s">
        <v>581</v>
      </c>
      <c r="D170" t="s">
        <v>587</v>
      </c>
      <c r="E170" t="s">
        <v>583</v>
      </c>
      <c r="F170" t="s">
        <v>76</v>
      </c>
      <c r="G170" t="str">
        <f t="shared" si="8"/>
        <v>Produits d’armature</v>
      </c>
      <c r="I170">
        <v>1.46</v>
      </c>
      <c r="K170" t="s">
        <v>584</v>
      </c>
      <c r="M170" t="s">
        <v>569</v>
      </c>
      <c r="N170" t="s">
        <v>480</v>
      </c>
      <c r="O170">
        <v>0.02</v>
      </c>
      <c r="P170" t="str">
        <f t="shared" si="9"/>
        <v>Low alloy steel</v>
      </c>
      <c r="Q170" t="s">
        <v>41</v>
      </c>
      <c r="R170" t="s">
        <v>42</v>
      </c>
      <c r="S170" t="s">
        <v>42</v>
      </c>
      <c r="T170" t="s">
        <v>42</v>
      </c>
      <c r="U170" t="s">
        <v>50</v>
      </c>
      <c r="V170" t="s">
        <v>42</v>
      </c>
      <c r="W170">
        <v>0.45700000000000002</v>
      </c>
      <c r="X170">
        <v>0.45700000000000002</v>
      </c>
      <c r="Y170">
        <v>285.26</v>
      </c>
      <c r="AA170" t="s">
        <v>42</v>
      </c>
      <c r="AB170" t="s">
        <v>51</v>
      </c>
      <c r="AC170">
        <v>0.69399999999999995</v>
      </c>
      <c r="AD170">
        <v>5.3800000000000001E-2</v>
      </c>
      <c r="AE170">
        <v>1.8200000000000001E-2</v>
      </c>
      <c r="AF170">
        <v>2.3600000000000001E-3</v>
      </c>
      <c r="AG170">
        <v>2.7799999999999998E-4</v>
      </c>
      <c r="AH170">
        <v>0.154</v>
      </c>
      <c r="AI170">
        <v>0.45700000000000002</v>
      </c>
    </row>
    <row r="171" spans="1:35" x14ac:dyDescent="0.35">
      <c r="A171" t="s">
        <v>588</v>
      </c>
      <c r="B171" s="6">
        <v>47213</v>
      </c>
      <c r="C171" t="s">
        <v>589</v>
      </c>
      <c r="D171" t="s">
        <v>590</v>
      </c>
      <c r="E171" t="s">
        <v>591</v>
      </c>
      <c r="F171" t="s">
        <v>37</v>
      </c>
      <c r="G171" t="str">
        <f t="shared" si="8"/>
        <v>Produits d’armature</v>
      </c>
      <c r="H171">
        <v>0.76400000000000001</v>
      </c>
      <c r="I171">
        <v>0.95</v>
      </c>
      <c r="K171" t="s">
        <v>584</v>
      </c>
      <c r="M171" t="s">
        <v>569</v>
      </c>
      <c r="N171" t="s">
        <v>480</v>
      </c>
      <c r="P171" t="str">
        <f t="shared" si="9"/>
        <v/>
      </c>
      <c r="Q171" t="s">
        <v>49</v>
      </c>
      <c r="R171" t="s">
        <v>42</v>
      </c>
      <c r="S171" t="s">
        <v>42</v>
      </c>
      <c r="T171" t="s">
        <v>42</v>
      </c>
      <c r="U171" t="s">
        <v>42</v>
      </c>
      <c r="V171" t="s">
        <v>50</v>
      </c>
      <c r="W171">
        <v>0.28526000000000001</v>
      </c>
      <c r="X171">
        <f>Y171/1000</f>
        <v>0.28526000000000001</v>
      </c>
      <c r="Y171">
        <v>285.26</v>
      </c>
      <c r="AA171" t="s">
        <v>42</v>
      </c>
      <c r="AB171" t="s">
        <v>51</v>
      </c>
      <c r="AC171">
        <v>0.77500000000000002</v>
      </c>
      <c r="AD171">
        <v>7.1199999999999996E-3</v>
      </c>
      <c r="AE171">
        <v>1.9400000000000001E-2</v>
      </c>
      <c r="AF171">
        <v>1.5200000000000001E-3</v>
      </c>
      <c r="AG171">
        <v>1.0399999999999999E-3</v>
      </c>
      <c r="AH171">
        <v>6.0700000000000001E-4</v>
      </c>
    </row>
    <row r="172" spans="1:35" x14ac:dyDescent="0.35">
      <c r="A172" t="s">
        <v>592</v>
      </c>
      <c r="B172" s="6">
        <v>45977</v>
      </c>
      <c r="C172" t="s">
        <v>581</v>
      </c>
      <c r="D172" t="s">
        <v>587</v>
      </c>
      <c r="E172" t="s">
        <v>593</v>
      </c>
      <c r="F172" t="s">
        <v>37</v>
      </c>
      <c r="G172" t="str">
        <f t="shared" si="8"/>
        <v>Produits d’armature</v>
      </c>
      <c r="H172">
        <v>0.99</v>
      </c>
      <c r="I172">
        <v>1.38</v>
      </c>
      <c r="J172">
        <v>0.9</v>
      </c>
      <c r="K172" t="s">
        <v>584</v>
      </c>
      <c r="M172" t="s">
        <v>569</v>
      </c>
      <c r="N172" t="s">
        <v>480</v>
      </c>
      <c r="O172">
        <v>0.02</v>
      </c>
      <c r="P172" t="str">
        <f t="shared" si="9"/>
        <v>Low alloy steel</v>
      </c>
      <c r="Q172" t="s">
        <v>49</v>
      </c>
      <c r="R172" t="s">
        <v>42</v>
      </c>
      <c r="S172" t="s">
        <v>42</v>
      </c>
      <c r="T172" t="s">
        <v>42</v>
      </c>
      <c r="U172" t="s">
        <v>42</v>
      </c>
      <c r="V172" t="s">
        <v>50</v>
      </c>
      <c r="W172">
        <v>0.45700000000000002</v>
      </c>
      <c r="X172">
        <v>0.45700000000000002</v>
      </c>
      <c r="Y172">
        <v>285.26</v>
      </c>
      <c r="AA172" t="s">
        <v>42</v>
      </c>
      <c r="AB172" t="s">
        <v>51</v>
      </c>
      <c r="AC172">
        <v>0.68845000000000001</v>
      </c>
      <c r="AD172">
        <v>5.3800000000000001E-2</v>
      </c>
      <c r="AE172">
        <v>1.8200000000000001E-2</v>
      </c>
      <c r="AF172">
        <v>2.3600000000000001E-3</v>
      </c>
      <c r="AG172">
        <v>2.7799999999999998E-4</v>
      </c>
      <c r="AH172">
        <v>0.154</v>
      </c>
      <c r="AI172">
        <v>0.45700000000000002</v>
      </c>
    </row>
    <row r="173" spans="1:35" x14ac:dyDescent="0.35">
      <c r="A173" t="s">
        <v>594</v>
      </c>
      <c r="B173" s="6">
        <v>47231</v>
      </c>
      <c r="C173" t="s">
        <v>595</v>
      </c>
      <c r="D173" t="s">
        <v>596</v>
      </c>
      <c r="E173" t="s">
        <v>597</v>
      </c>
      <c r="F173" t="s">
        <v>37</v>
      </c>
      <c r="G173" t="str">
        <f t="shared" si="8"/>
        <v>Produits d’armature</v>
      </c>
      <c r="H173">
        <v>0.97</v>
      </c>
      <c r="I173">
        <v>0.95699999999999996</v>
      </c>
      <c r="J173">
        <v>0.94</v>
      </c>
      <c r="K173" t="s">
        <v>584</v>
      </c>
      <c r="M173" t="s">
        <v>569</v>
      </c>
      <c r="N173" t="s">
        <v>480</v>
      </c>
      <c r="P173" t="str">
        <f t="shared" si="9"/>
        <v/>
      </c>
      <c r="Q173" t="s">
        <v>49</v>
      </c>
      <c r="R173" t="s">
        <v>42</v>
      </c>
      <c r="S173" t="s">
        <v>42</v>
      </c>
      <c r="T173" t="s">
        <v>42</v>
      </c>
      <c r="U173" t="s">
        <v>42</v>
      </c>
      <c r="V173" t="s">
        <v>42</v>
      </c>
      <c r="W173">
        <v>0.57499999999999996</v>
      </c>
      <c r="X173">
        <v>0.57499999999999996</v>
      </c>
      <c r="Y173">
        <v>285.26</v>
      </c>
      <c r="AA173" t="s">
        <v>42</v>
      </c>
      <c r="AB173" t="s">
        <v>51</v>
      </c>
      <c r="AC173">
        <v>0.68200000000000005</v>
      </c>
      <c r="AD173">
        <v>4.3299999999999996E-3</v>
      </c>
      <c r="AE173">
        <v>5.1999999999999998E-3</v>
      </c>
      <c r="AF173">
        <v>2.4400000000000002E-2</v>
      </c>
      <c r="AG173">
        <v>3.6499999999999998E-4</v>
      </c>
      <c r="AH173">
        <v>1.6799999999999999E-2</v>
      </c>
      <c r="AI173">
        <v>0.57499999999999996</v>
      </c>
    </row>
    <row r="174" spans="1:35" x14ac:dyDescent="0.35">
      <c r="A174" t="s">
        <v>598</v>
      </c>
      <c r="B174" s="6">
        <v>46044</v>
      </c>
      <c r="C174" t="s">
        <v>599</v>
      </c>
      <c r="D174" t="s">
        <v>600</v>
      </c>
      <c r="E174" t="s">
        <v>593</v>
      </c>
      <c r="F174" t="s">
        <v>37</v>
      </c>
      <c r="G174" t="str">
        <f t="shared" si="8"/>
        <v>Produits d’armature</v>
      </c>
      <c r="H174">
        <v>0.92</v>
      </c>
      <c r="I174">
        <v>0.95199999999999996</v>
      </c>
      <c r="K174" t="s">
        <v>584</v>
      </c>
      <c r="M174" t="s">
        <v>569</v>
      </c>
      <c r="N174" t="s">
        <v>480</v>
      </c>
      <c r="O174">
        <v>0.02</v>
      </c>
      <c r="P174" t="str">
        <f t="shared" si="9"/>
        <v>Low alloy steel</v>
      </c>
      <c r="Q174" t="s">
        <v>49</v>
      </c>
      <c r="R174" t="s">
        <v>42</v>
      </c>
      <c r="S174" t="s">
        <v>42</v>
      </c>
      <c r="T174" t="s">
        <v>42</v>
      </c>
      <c r="U174" t="s">
        <v>42</v>
      </c>
      <c r="V174" t="s">
        <v>42</v>
      </c>
      <c r="W174">
        <v>0.28526000000000001</v>
      </c>
      <c r="X174">
        <f>Y174/1000</f>
        <v>0.28526000000000001</v>
      </c>
      <c r="Y174">
        <v>285.26</v>
      </c>
      <c r="AA174" t="s">
        <v>42</v>
      </c>
      <c r="AB174" t="s">
        <v>51</v>
      </c>
      <c r="AC174">
        <v>0.58699999999999997</v>
      </c>
      <c r="AD174">
        <v>3.8199999999999998E-2</v>
      </c>
      <c r="AE174">
        <v>2.4400000000000002E-2</v>
      </c>
      <c r="AF174">
        <v>1.9300000000000001E-3</v>
      </c>
      <c r="AG174">
        <v>7.3200000000000001E-4</v>
      </c>
      <c r="AH174">
        <v>0.45800000000000002</v>
      </c>
    </row>
    <row r="175" spans="1:35" x14ac:dyDescent="0.35">
      <c r="A175" t="s">
        <v>601</v>
      </c>
      <c r="B175" s="6">
        <v>47213</v>
      </c>
      <c r="C175" t="s">
        <v>589</v>
      </c>
      <c r="D175" t="s">
        <v>590</v>
      </c>
      <c r="E175" t="s">
        <v>277</v>
      </c>
      <c r="F175" t="s">
        <v>277</v>
      </c>
      <c r="G175" t="str">
        <f t="shared" si="8"/>
        <v>Produits de stabilisation</v>
      </c>
      <c r="H175">
        <v>0.76400000000000001</v>
      </c>
      <c r="I175">
        <v>0.95599999999999996</v>
      </c>
      <c r="K175" t="s">
        <v>584</v>
      </c>
      <c r="M175" t="s">
        <v>569</v>
      </c>
      <c r="N175" t="s">
        <v>480</v>
      </c>
      <c r="P175" t="str">
        <f t="shared" si="9"/>
        <v/>
      </c>
      <c r="Q175" t="s">
        <v>49</v>
      </c>
      <c r="R175" t="s">
        <v>42</v>
      </c>
      <c r="S175" t="s">
        <v>42</v>
      </c>
      <c r="T175" t="s">
        <v>42</v>
      </c>
      <c r="U175" t="s">
        <v>42</v>
      </c>
      <c r="V175" t="s">
        <v>50</v>
      </c>
      <c r="W175">
        <v>0.28526000000000001</v>
      </c>
      <c r="X175">
        <f>Y175/1000</f>
        <v>0.28526000000000001</v>
      </c>
      <c r="Y175">
        <v>285.26</v>
      </c>
      <c r="AA175" t="s">
        <v>42</v>
      </c>
      <c r="AB175" t="s">
        <v>51</v>
      </c>
      <c r="AC175">
        <v>0.76380000000000003</v>
      </c>
      <c r="AD175">
        <v>7.1199999999999996E-3</v>
      </c>
      <c r="AE175">
        <v>1.9400000000000001E-2</v>
      </c>
      <c r="AF175">
        <v>1.5200000000000001E-3</v>
      </c>
      <c r="AG175">
        <v>1.0399999999999999E-3</v>
      </c>
      <c r="AH175">
        <v>9.3699999999999999E-3</v>
      </c>
    </row>
    <row r="176" spans="1:35" x14ac:dyDescent="0.35">
      <c r="A176" t="s">
        <v>602</v>
      </c>
      <c r="B176" s="6">
        <v>46957</v>
      </c>
      <c r="C176" t="s">
        <v>599</v>
      </c>
      <c r="D176" t="s">
        <v>600</v>
      </c>
      <c r="E176" t="s">
        <v>603</v>
      </c>
      <c r="F176" t="s">
        <v>37</v>
      </c>
      <c r="G176" t="str">
        <f t="shared" si="8"/>
        <v>Produits d’armature</v>
      </c>
      <c r="H176">
        <v>0.98299999999999998</v>
      </c>
      <c r="I176">
        <v>1.19</v>
      </c>
      <c r="K176" t="s">
        <v>584</v>
      </c>
      <c r="M176" t="s">
        <v>569</v>
      </c>
      <c r="N176" t="s">
        <v>480</v>
      </c>
      <c r="O176">
        <v>0.02</v>
      </c>
      <c r="P176" t="str">
        <f t="shared" si="9"/>
        <v>Low alloy steel</v>
      </c>
      <c r="Q176" t="s">
        <v>49</v>
      </c>
      <c r="R176" t="s">
        <v>42</v>
      </c>
      <c r="S176" t="s">
        <v>42</v>
      </c>
      <c r="T176" t="s">
        <v>42</v>
      </c>
      <c r="U176" t="s">
        <v>42</v>
      </c>
      <c r="V176" t="s">
        <v>42</v>
      </c>
      <c r="W176">
        <v>0.45700000000000002</v>
      </c>
      <c r="X176">
        <v>0.45700000000000002</v>
      </c>
      <c r="Y176">
        <v>285.26</v>
      </c>
      <c r="AA176" t="s">
        <v>42</v>
      </c>
      <c r="AB176" t="s">
        <v>51</v>
      </c>
      <c r="AC176">
        <v>0.63400000000000001</v>
      </c>
      <c r="AD176">
        <v>5.3800000000000001E-2</v>
      </c>
      <c r="AE176">
        <v>1.78E-2</v>
      </c>
      <c r="AF176">
        <v>2.3600000000000001E-3</v>
      </c>
      <c r="AG176">
        <v>2.7799999999999998E-4</v>
      </c>
      <c r="AH176">
        <v>0.14199999999999999</v>
      </c>
      <c r="AI176">
        <v>0.45700000000000002</v>
      </c>
    </row>
    <row r="177" spans="1:35" x14ac:dyDescent="0.35">
      <c r="A177" t="s">
        <v>604</v>
      </c>
      <c r="B177" s="6">
        <v>46957</v>
      </c>
      <c r="C177" t="s">
        <v>599</v>
      </c>
      <c r="D177" t="s">
        <v>600</v>
      </c>
      <c r="E177" t="s">
        <v>605</v>
      </c>
      <c r="F177" t="s">
        <v>37</v>
      </c>
      <c r="G177" t="str">
        <f t="shared" si="8"/>
        <v>Produits d’armature</v>
      </c>
      <c r="H177">
        <v>0.94399999999999995</v>
      </c>
      <c r="I177">
        <v>1.2</v>
      </c>
      <c r="K177" t="s">
        <v>584</v>
      </c>
      <c r="M177" t="s">
        <v>569</v>
      </c>
      <c r="N177" t="s">
        <v>480</v>
      </c>
      <c r="O177">
        <v>0.02</v>
      </c>
      <c r="P177" t="str">
        <f t="shared" si="9"/>
        <v>Low alloy steel</v>
      </c>
      <c r="Q177" t="s">
        <v>49</v>
      </c>
      <c r="R177" t="s">
        <v>42</v>
      </c>
      <c r="S177" t="s">
        <v>42</v>
      </c>
      <c r="T177" t="s">
        <v>42</v>
      </c>
      <c r="U177" t="s">
        <v>50</v>
      </c>
      <c r="V177" t="s">
        <v>42</v>
      </c>
      <c r="W177">
        <v>0.45700000000000002</v>
      </c>
      <c r="X177">
        <v>0.45700000000000002</v>
      </c>
      <c r="Y177">
        <v>285.26</v>
      </c>
      <c r="AA177" t="s">
        <v>42</v>
      </c>
      <c r="AB177" t="s">
        <v>51</v>
      </c>
      <c r="AC177">
        <v>0.64549999999999996</v>
      </c>
      <c r="AD177">
        <v>5.3800000000000001E-2</v>
      </c>
      <c r="AE177">
        <v>1.78E-2</v>
      </c>
      <c r="AF177">
        <v>2.3600000000000001E-3</v>
      </c>
      <c r="AG177">
        <v>2.7799999999999998E-4</v>
      </c>
      <c r="AH177">
        <v>7.51E-2</v>
      </c>
      <c r="AI177">
        <v>0.45700000000000002</v>
      </c>
    </row>
    <row r="178" spans="1:35" x14ac:dyDescent="0.35">
      <c r="A178" t="s">
        <v>606</v>
      </c>
      <c r="B178" s="6">
        <v>46962</v>
      </c>
      <c r="C178" t="s">
        <v>607</v>
      </c>
      <c r="D178" t="s">
        <v>608</v>
      </c>
      <c r="E178" t="s">
        <v>609</v>
      </c>
      <c r="F178" t="s">
        <v>277</v>
      </c>
      <c r="G178" t="str">
        <f t="shared" si="8"/>
        <v>Produits de stabilisation</v>
      </c>
      <c r="H178">
        <v>0.99</v>
      </c>
      <c r="I178">
        <v>1.46</v>
      </c>
      <c r="K178" t="s">
        <v>584</v>
      </c>
      <c r="M178" t="s">
        <v>569</v>
      </c>
      <c r="N178" t="s">
        <v>480</v>
      </c>
      <c r="O178">
        <v>0.02</v>
      </c>
      <c r="P178" t="str">
        <f t="shared" si="9"/>
        <v>Low alloy steel</v>
      </c>
      <c r="Q178" t="s">
        <v>49</v>
      </c>
      <c r="R178" t="s">
        <v>42</v>
      </c>
      <c r="S178" t="s">
        <v>42</v>
      </c>
      <c r="T178" t="s">
        <v>42</v>
      </c>
      <c r="U178" t="s">
        <v>42</v>
      </c>
      <c r="V178" t="s">
        <v>50</v>
      </c>
      <c r="W178">
        <v>0.45700000000000002</v>
      </c>
      <c r="X178">
        <v>0.45700000000000002</v>
      </c>
      <c r="Y178">
        <v>285.26</v>
      </c>
      <c r="AA178" t="s">
        <v>42</v>
      </c>
      <c r="AB178" t="s">
        <v>51</v>
      </c>
      <c r="AC178">
        <v>0.72850000000000004</v>
      </c>
      <c r="AD178">
        <v>5.3800000000000001E-2</v>
      </c>
      <c r="AE178">
        <v>1.8200000000000001E-2</v>
      </c>
      <c r="AF178">
        <v>2.3600000000000001E-3</v>
      </c>
      <c r="AG178">
        <v>2.7799999999999998E-4</v>
      </c>
      <c r="AH178">
        <v>0.154</v>
      </c>
      <c r="AI178">
        <v>0.45700000000000002</v>
      </c>
    </row>
    <row r="179" spans="1:35" x14ac:dyDescent="0.35">
      <c r="A179" t="s">
        <v>610</v>
      </c>
      <c r="B179" s="6">
        <v>47224</v>
      </c>
      <c r="C179" t="s">
        <v>611</v>
      </c>
      <c r="E179" t="s">
        <v>612</v>
      </c>
      <c r="F179" t="s">
        <v>277</v>
      </c>
      <c r="G179" t="str">
        <f t="shared" si="8"/>
        <v>Produits de stabilisation</v>
      </c>
      <c r="H179">
        <v>0.94399999999999995</v>
      </c>
      <c r="K179" t="s">
        <v>584</v>
      </c>
      <c r="M179" t="s">
        <v>569</v>
      </c>
      <c r="N179" t="s">
        <v>480</v>
      </c>
      <c r="O179">
        <v>0.03</v>
      </c>
      <c r="P179" t="str">
        <f t="shared" si="9"/>
        <v>Low alloy steel</v>
      </c>
      <c r="Q179" t="s">
        <v>41</v>
      </c>
      <c r="R179" t="s">
        <v>42</v>
      </c>
      <c r="S179" t="s">
        <v>42</v>
      </c>
      <c r="T179" t="s">
        <v>42</v>
      </c>
      <c r="U179" t="s">
        <v>42</v>
      </c>
      <c r="V179" t="s">
        <v>42</v>
      </c>
      <c r="W179">
        <v>0.55000000000000004</v>
      </c>
      <c r="X179">
        <v>0.55000000000000004</v>
      </c>
      <c r="Y179">
        <v>285.26</v>
      </c>
      <c r="AA179" t="s">
        <v>42</v>
      </c>
      <c r="AB179" t="s">
        <v>51</v>
      </c>
      <c r="AC179">
        <v>0.84199999999999997</v>
      </c>
      <c r="AI179">
        <v>0.55000000000000004</v>
      </c>
    </row>
    <row r="180" spans="1:35" x14ac:dyDescent="0.35">
      <c r="A180" t="s">
        <v>613</v>
      </c>
      <c r="B180" s="6">
        <v>47224</v>
      </c>
      <c r="C180" t="s">
        <v>611</v>
      </c>
      <c r="E180" t="s">
        <v>614</v>
      </c>
      <c r="F180" t="s">
        <v>277</v>
      </c>
      <c r="G180" t="str">
        <f t="shared" si="8"/>
        <v>Produits de stabilisation</v>
      </c>
      <c r="H180">
        <v>0.94399999999999995</v>
      </c>
      <c r="K180" t="s">
        <v>584</v>
      </c>
      <c r="M180" t="s">
        <v>569</v>
      </c>
      <c r="N180" t="s">
        <v>480</v>
      </c>
      <c r="O180">
        <v>1E-3</v>
      </c>
      <c r="P180" t="str">
        <f t="shared" si="9"/>
        <v>Low alloy steel</v>
      </c>
      <c r="Q180" t="s">
        <v>49</v>
      </c>
      <c r="R180" t="s">
        <v>42</v>
      </c>
      <c r="S180" t="s">
        <v>42</v>
      </c>
      <c r="T180" t="s">
        <v>42</v>
      </c>
      <c r="U180" t="s">
        <v>42</v>
      </c>
      <c r="V180" t="s">
        <v>50</v>
      </c>
      <c r="W180">
        <v>0.55000000000000004</v>
      </c>
      <c r="X180">
        <v>0.55000000000000004</v>
      </c>
      <c r="Y180">
        <v>285.26</v>
      </c>
      <c r="AA180" t="s">
        <v>42</v>
      </c>
      <c r="AB180" t="s">
        <v>51</v>
      </c>
      <c r="AC180">
        <v>0.80900000000000005</v>
      </c>
      <c r="AD180">
        <v>5.4399999999999997E-2</v>
      </c>
      <c r="AE180">
        <v>2.9600000000000001E-2</v>
      </c>
      <c r="AF180">
        <v>4.2900000000000002E-4</v>
      </c>
      <c r="AG180">
        <v>7.6800000000000002E-4</v>
      </c>
      <c r="AH180">
        <v>-8.4599999999999995E-2</v>
      </c>
      <c r="AI180">
        <v>0.55000000000000004</v>
      </c>
    </row>
    <row r="181" spans="1:35" x14ac:dyDescent="0.35">
      <c r="A181" t="s">
        <v>615</v>
      </c>
      <c r="B181" s="6">
        <v>47224</v>
      </c>
      <c r="C181" t="s">
        <v>616</v>
      </c>
      <c r="E181" t="s">
        <v>617</v>
      </c>
      <c r="F181" t="s">
        <v>215</v>
      </c>
      <c r="G181" t="str">
        <f t="shared" si="8"/>
        <v>Produits de stabilisation</v>
      </c>
      <c r="H181">
        <v>0.94399999999999995</v>
      </c>
      <c r="I181">
        <v>1.2</v>
      </c>
      <c r="K181" t="s">
        <v>584</v>
      </c>
      <c r="M181" t="s">
        <v>569</v>
      </c>
      <c r="N181" t="s">
        <v>480</v>
      </c>
      <c r="O181">
        <v>0.02</v>
      </c>
      <c r="P181" t="str">
        <f t="shared" si="9"/>
        <v>Low alloy steel</v>
      </c>
      <c r="Q181" t="s">
        <v>49</v>
      </c>
      <c r="R181" t="s">
        <v>42</v>
      </c>
      <c r="S181" t="s">
        <v>42</v>
      </c>
      <c r="T181" t="s">
        <v>42</v>
      </c>
      <c r="U181" t="s">
        <v>42</v>
      </c>
      <c r="V181" t="s">
        <v>50</v>
      </c>
      <c r="W181">
        <v>0.26800000000000002</v>
      </c>
      <c r="X181">
        <v>0.26800000000000002</v>
      </c>
      <c r="Y181">
        <v>285.26</v>
      </c>
      <c r="AA181" t="s">
        <v>42</v>
      </c>
      <c r="AB181" t="s">
        <v>51</v>
      </c>
      <c r="AC181">
        <v>0.627</v>
      </c>
      <c r="AD181">
        <v>5.4399999999999997E-2</v>
      </c>
      <c r="AE181">
        <v>2.9600000000000001E-2</v>
      </c>
      <c r="AF181">
        <v>4.2900000000000002E-4</v>
      </c>
      <c r="AG181">
        <v>7.6800000000000002E-4</v>
      </c>
      <c r="AH181">
        <v>-7.17E-2</v>
      </c>
      <c r="AI181">
        <v>0.26800000000000002</v>
      </c>
    </row>
    <row r="182" spans="1:35" x14ac:dyDescent="0.35">
      <c r="A182" t="s">
        <v>618</v>
      </c>
      <c r="B182" s="6">
        <v>46958</v>
      </c>
      <c r="C182" t="s">
        <v>599</v>
      </c>
      <c r="D182" t="s">
        <v>619</v>
      </c>
      <c r="E182" t="s">
        <v>620</v>
      </c>
      <c r="F182" t="s">
        <v>215</v>
      </c>
      <c r="G182" t="str">
        <f t="shared" si="8"/>
        <v>Produits de stabilisation</v>
      </c>
      <c r="H182">
        <v>0.94399999999999995</v>
      </c>
      <c r="I182">
        <v>1.2</v>
      </c>
      <c r="K182" t="s">
        <v>584</v>
      </c>
      <c r="M182" t="s">
        <v>569</v>
      </c>
      <c r="N182" t="s">
        <v>480</v>
      </c>
      <c r="O182">
        <v>0.02</v>
      </c>
      <c r="P182" t="str">
        <f t="shared" si="9"/>
        <v>Low alloy steel</v>
      </c>
      <c r="Q182" t="s">
        <v>56</v>
      </c>
      <c r="R182" t="s">
        <v>42</v>
      </c>
      <c r="S182" t="s">
        <v>42</v>
      </c>
      <c r="T182" t="s">
        <v>42</v>
      </c>
      <c r="U182" t="s">
        <v>50</v>
      </c>
      <c r="V182" t="s">
        <v>42</v>
      </c>
      <c r="W182">
        <v>0.45700000000000002</v>
      </c>
      <c r="X182">
        <v>0.45700000000000002</v>
      </c>
      <c r="Y182">
        <v>285.26</v>
      </c>
      <c r="AA182" t="s">
        <v>42</v>
      </c>
      <c r="AB182" t="s">
        <v>51</v>
      </c>
      <c r="AC182">
        <v>0.65149999999999997</v>
      </c>
      <c r="AD182">
        <v>5.3800000000000001E-2</v>
      </c>
      <c r="AE182">
        <v>1.78E-2</v>
      </c>
      <c r="AF182">
        <v>2.3600000000000001E-3</v>
      </c>
      <c r="AG182">
        <v>2.7799999999999998E-4</v>
      </c>
      <c r="AH182">
        <v>7.51E-2</v>
      </c>
      <c r="AI182">
        <v>0.45700000000000002</v>
      </c>
    </row>
    <row r="183" spans="1:35" x14ac:dyDescent="0.35">
      <c r="A183" t="s">
        <v>621</v>
      </c>
      <c r="B183" s="6">
        <v>47224</v>
      </c>
      <c r="C183" t="s">
        <v>616</v>
      </c>
      <c r="E183" t="s">
        <v>622</v>
      </c>
      <c r="F183" t="s">
        <v>215</v>
      </c>
      <c r="G183" t="str">
        <f t="shared" si="8"/>
        <v>Produits de stabilisation</v>
      </c>
      <c r="H183">
        <v>0.94399999999999995</v>
      </c>
      <c r="I183">
        <v>1.2</v>
      </c>
      <c r="K183" t="s">
        <v>584</v>
      </c>
      <c r="M183" t="s">
        <v>569</v>
      </c>
      <c r="N183" t="s">
        <v>480</v>
      </c>
      <c r="O183">
        <v>0.01</v>
      </c>
      <c r="P183" t="str">
        <f t="shared" si="9"/>
        <v>Low alloy steel</v>
      </c>
      <c r="Q183" t="s">
        <v>56</v>
      </c>
      <c r="R183" t="s">
        <v>42</v>
      </c>
      <c r="S183" t="s">
        <v>42</v>
      </c>
      <c r="T183" t="s">
        <v>42</v>
      </c>
      <c r="U183" t="s">
        <v>50</v>
      </c>
      <c r="V183" t="s">
        <v>50</v>
      </c>
      <c r="W183">
        <v>0.55000000000000004</v>
      </c>
      <c r="X183">
        <v>0.55000000000000004</v>
      </c>
      <c r="Y183">
        <v>285.26</v>
      </c>
      <c r="AA183" t="s">
        <v>42</v>
      </c>
      <c r="AB183" t="s">
        <v>51</v>
      </c>
      <c r="AC183">
        <v>0.67800000000000005</v>
      </c>
      <c r="AD183">
        <v>5.4399999999999997E-2</v>
      </c>
      <c r="AE183">
        <v>2.9600000000000001E-2</v>
      </c>
      <c r="AF183">
        <v>4.2900000000000002E-4</v>
      </c>
      <c r="AG183">
        <v>7.6800000000000002E-4</v>
      </c>
      <c r="AH183">
        <v>-7.17E-2</v>
      </c>
      <c r="AI183">
        <v>0.55000000000000004</v>
      </c>
    </row>
    <row r="184" spans="1:35" x14ac:dyDescent="0.35">
      <c r="A184" t="s">
        <v>623</v>
      </c>
      <c r="B184" s="6">
        <v>46044</v>
      </c>
      <c r="C184" t="s">
        <v>599</v>
      </c>
      <c r="D184" t="s">
        <v>619</v>
      </c>
      <c r="E184" t="s">
        <v>624</v>
      </c>
      <c r="F184" t="s">
        <v>76</v>
      </c>
      <c r="G184" t="str">
        <f t="shared" si="8"/>
        <v>Produits d’armature</v>
      </c>
      <c r="H184">
        <v>0.96</v>
      </c>
      <c r="I184">
        <v>1.1200000000000001</v>
      </c>
      <c r="K184" t="s">
        <v>584</v>
      </c>
      <c r="M184" t="s">
        <v>569</v>
      </c>
      <c r="N184" t="s">
        <v>480</v>
      </c>
      <c r="O184">
        <v>0.02</v>
      </c>
      <c r="P184" t="str">
        <f t="shared" si="9"/>
        <v>Low alloy steel</v>
      </c>
      <c r="Q184" t="s">
        <v>177</v>
      </c>
      <c r="R184" t="s">
        <v>42</v>
      </c>
      <c r="S184" t="s">
        <v>42</v>
      </c>
      <c r="T184" t="s">
        <v>42</v>
      </c>
      <c r="U184" t="s">
        <v>50</v>
      </c>
      <c r="V184" t="s">
        <v>42</v>
      </c>
      <c r="W184">
        <v>0.45700000000000002</v>
      </c>
      <c r="X184">
        <v>0.45700000000000002</v>
      </c>
      <c r="Y184">
        <v>285.26</v>
      </c>
      <c r="AA184" t="s">
        <v>42</v>
      </c>
      <c r="AB184" t="s">
        <v>51</v>
      </c>
      <c r="AC184">
        <v>0.63400000000000001</v>
      </c>
      <c r="AD184">
        <v>3.8199999999999998E-2</v>
      </c>
      <c r="AE184">
        <v>2.4400000000000002E-2</v>
      </c>
      <c r="AF184">
        <v>1.9300000000000001E-3</v>
      </c>
      <c r="AG184">
        <v>7.3200000000000001E-4</v>
      </c>
      <c r="AH184">
        <v>0.42399999999999999</v>
      </c>
      <c r="AI184">
        <v>457</v>
      </c>
    </row>
    <row r="185" spans="1:35" x14ac:dyDescent="0.35">
      <c r="A185" t="s">
        <v>625</v>
      </c>
      <c r="B185" s="6">
        <v>47213</v>
      </c>
      <c r="C185" t="s">
        <v>589</v>
      </c>
      <c r="D185" t="s">
        <v>590</v>
      </c>
      <c r="E185" t="s">
        <v>626</v>
      </c>
      <c r="F185" t="s">
        <v>215</v>
      </c>
      <c r="G185" t="str">
        <f t="shared" si="8"/>
        <v>Produits de stabilisation</v>
      </c>
      <c r="H185">
        <v>0.76400000000000001</v>
      </c>
      <c r="I185">
        <v>0.96399999999999997</v>
      </c>
      <c r="K185" t="s">
        <v>584</v>
      </c>
      <c r="M185" t="s">
        <v>569</v>
      </c>
      <c r="N185" t="s">
        <v>480</v>
      </c>
      <c r="P185" t="str">
        <f t="shared" si="9"/>
        <v/>
      </c>
      <c r="Q185" t="s">
        <v>49</v>
      </c>
      <c r="R185" t="s">
        <v>42</v>
      </c>
      <c r="S185" t="s">
        <v>42</v>
      </c>
      <c r="T185" t="s">
        <v>42</v>
      </c>
      <c r="U185" t="s">
        <v>50</v>
      </c>
      <c r="V185" t="s">
        <v>50</v>
      </c>
      <c r="W185">
        <v>0.28526000000000001</v>
      </c>
      <c r="X185">
        <f>Y185/1000</f>
        <v>0.28526000000000001</v>
      </c>
      <c r="Y185">
        <v>285.26</v>
      </c>
      <c r="AA185" t="s">
        <v>42</v>
      </c>
      <c r="AB185" t="s">
        <v>51</v>
      </c>
      <c r="AC185">
        <v>0.86170000000000002</v>
      </c>
      <c r="AD185">
        <v>7.1199999999999996E-3</v>
      </c>
      <c r="AE185">
        <v>1.9400000000000001E-2</v>
      </c>
      <c r="AF185">
        <v>1.5200000000000001E-3</v>
      </c>
      <c r="AG185">
        <v>1.0399999999999999E-3</v>
      </c>
      <c r="AH185">
        <v>3.44E-2</v>
      </c>
    </row>
    <row r="186" spans="1:35" x14ac:dyDescent="0.35">
      <c r="A186" t="s">
        <v>627</v>
      </c>
      <c r="B186" s="6">
        <v>46237</v>
      </c>
      <c r="C186" t="s">
        <v>607</v>
      </c>
      <c r="D186" t="s">
        <v>608</v>
      </c>
      <c r="E186" t="s">
        <v>628</v>
      </c>
      <c r="F186" t="s">
        <v>76</v>
      </c>
      <c r="G186" t="str">
        <f t="shared" si="8"/>
        <v>Produits d’armature</v>
      </c>
      <c r="H186">
        <v>0.99</v>
      </c>
      <c r="I186">
        <v>1.49</v>
      </c>
      <c r="K186" t="s">
        <v>584</v>
      </c>
      <c r="M186" t="s">
        <v>569</v>
      </c>
      <c r="N186" t="s">
        <v>480</v>
      </c>
      <c r="O186">
        <v>0.02</v>
      </c>
      <c r="P186" t="str">
        <f t="shared" si="9"/>
        <v>Low alloy steel</v>
      </c>
      <c r="Q186" t="s">
        <v>56</v>
      </c>
      <c r="R186" t="s">
        <v>42</v>
      </c>
      <c r="S186" t="s">
        <v>42</v>
      </c>
      <c r="T186" t="s">
        <v>42</v>
      </c>
      <c r="U186" t="s">
        <v>50</v>
      </c>
      <c r="V186" t="s">
        <v>42</v>
      </c>
      <c r="W186">
        <v>0.45700000000000002</v>
      </c>
      <c r="X186">
        <v>0.45700000000000002</v>
      </c>
      <c r="Y186">
        <v>285.26</v>
      </c>
      <c r="AA186" t="s">
        <v>42</v>
      </c>
      <c r="AB186" t="s">
        <v>51</v>
      </c>
      <c r="AC186">
        <v>0.76390000000000002</v>
      </c>
      <c r="AD186">
        <v>5.3800000000000001E-2</v>
      </c>
      <c r="AE186">
        <v>1.8200000000000001E-2</v>
      </c>
      <c r="AF186">
        <v>2.3600000000000001E-3</v>
      </c>
      <c r="AG186">
        <v>2.7799999999999998E-4</v>
      </c>
      <c r="AH186">
        <v>0.154</v>
      </c>
      <c r="AI186">
        <v>0.45700000000000002</v>
      </c>
    </row>
    <row r="187" spans="1:35" x14ac:dyDescent="0.35">
      <c r="A187" t="s">
        <v>629</v>
      </c>
      <c r="B187" s="6">
        <v>47319</v>
      </c>
      <c r="C187" t="s">
        <v>599</v>
      </c>
      <c r="D187" t="s">
        <v>600</v>
      </c>
      <c r="E187" t="s">
        <v>622</v>
      </c>
      <c r="F187" t="s">
        <v>215</v>
      </c>
      <c r="G187" t="str">
        <f t="shared" si="8"/>
        <v>Produits de stabilisation</v>
      </c>
      <c r="H187">
        <v>0.98799999999999999</v>
      </c>
      <c r="I187">
        <v>1.1100000000000001</v>
      </c>
      <c r="K187" t="s">
        <v>584</v>
      </c>
      <c r="M187" t="s">
        <v>569</v>
      </c>
      <c r="N187" t="s">
        <v>480</v>
      </c>
      <c r="O187">
        <v>0.02</v>
      </c>
      <c r="P187" t="str">
        <f t="shared" si="9"/>
        <v>Low alloy steel</v>
      </c>
      <c r="Q187" t="s">
        <v>56</v>
      </c>
      <c r="R187" t="s">
        <v>42</v>
      </c>
      <c r="S187" t="s">
        <v>42</v>
      </c>
      <c r="T187" t="s">
        <v>42</v>
      </c>
      <c r="U187" t="s">
        <v>50</v>
      </c>
      <c r="V187" t="s">
        <v>50</v>
      </c>
      <c r="W187">
        <f>Y187/1000</f>
        <v>0.28526000000000001</v>
      </c>
      <c r="X187">
        <v>0.11799999999999999</v>
      </c>
      <c r="Y187">
        <v>285.26</v>
      </c>
      <c r="AA187" t="s">
        <v>50</v>
      </c>
      <c r="AB187" t="s">
        <v>51</v>
      </c>
      <c r="AC187">
        <v>0.47620000000000001</v>
      </c>
      <c r="AD187">
        <v>5.2600000000000001E-2</v>
      </c>
      <c r="AE187">
        <v>1.78E-2</v>
      </c>
      <c r="AF187">
        <v>2.31E-3</v>
      </c>
      <c r="AG187">
        <v>2.7E-4</v>
      </c>
      <c r="AH187">
        <v>0.14399999999999999</v>
      </c>
      <c r="AI187">
        <v>0.11799999999999999</v>
      </c>
    </row>
    <row r="188" spans="1:35" x14ac:dyDescent="0.35">
      <c r="A188" t="s">
        <v>630</v>
      </c>
      <c r="B188" s="6">
        <v>46000</v>
      </c>
      <c r="C188" t="s">
        <v>607</v>
      </c>
      <c r="D188" t="s">
        <v>608</v>
      </c>
      <c r="E188" t="s">
        <v>628</v>
      </c>
      <c r="F188" t="s">
        <v>76</v>
      </c>
      <c r="G188" t="str">
        <f t="shared" si="8"/>
        <v>Produits d’armature</v>
      </c>
      <c r="H188">
        <v>0.97</v>
      </c>
      <c r="I188">
        <v>1.21</v>
      </c>
      <c r="K188" t="s">
        <v>584</v>
      </c>
      <c r="M188" t="s">
        <v>569</v>
      </c>
      <c r="N188" t="s">
        <v>480</v>
      </c>
      <c r="P188" t="str">
        <f t="shared" si="9"/>
        <v/>
      </c>
      <c r="Q188" t="s">
        <v>56</v>
      </c>
      <c r="R188" t="s">
        <v>42</v>
      </c>
      <c r="S188" t="s">
        <v>42</v>
      </c>
      <c r="T188" t="s">
        <v>42</v>
      </c>
      <c r="U188" t="s">
        <v>42</v>
      </c>
      <c r="V188" t="s">
        <v>50</v>
      </c>
      <c r="W188">
        <v>0.28526000000000001</v>
      </c>
      <c r="X188">
        <f>Y188/1000</f>
        <v>0.28526000000000001</v>
      </c>
      <c r="Y188">
        <v>285.26</v>
      </c>
      <c r="AA188" t="s">
        <v>42</v>
      </c>
      <c r="AB188" t="s">
        <v>51</v>
      </c>
      <c r="AC188">
        <v>0.80910000000000004</v>
      </c>
      <c r="AD188">
        <v>3.8100000000000002E-2</v>
      </c>
      <c r="AE188">
        <v>2.4400000000000002E-2</v>
      </c>
      <c r="AF188">
        <v>2.0300000000000001E-3</v>
      </c>
      <c r="AG188">
        <v>7.3300000000000004E-4</v>
      </c>
      <c r="AH188">
        <v>-112</v>
      </c>
    </row>
    <row r="189" spans="1:35" x14ac:dyDescent="0.35">
      <c r="A189" t="s">
        <v>631</v>
      </c>
      <c r="B189" s="6">
        <v>47105</v>
      </c>
      <c r="C189" t="s">
        <v>632</v>
      </c>
      <c r="D189" t="s">
        <v>582</v>
      </c>
      <c r="E189" t="s">
        <v>633</v>
      </c>
      <c r="F189" t="s">
        <v>86</v>
      </c>
      <c r="G189" t="str">
        <f t="shared" si="8"/>
        <v>Produits structurels</v>
      </c>
      <c r="H189">
        <v>0.96</v>
      </c>
      <c r="I189">
        <v>1.19</v>
      </c>
      <c r="K189" t="s">
        <v>584</v>
      </c>
      <c r="M189" t="s">
        <v>569</v>
      </c>
      <c r="N189" t="s">
        <v>480</v>
      </c>
      <c r="O189">
        <v>0.02</v>
      </c>
      <c r="P189" t="str">
        <f t="shared" si="9"/>
        <v>Low alloy steel</v>
      </c>
      <c r="Q189" t="s">
        <v>49</v>
      </c>
      <c r="R189" t="s">
        <v>42</v>
      </c>
      <c r="S189" t="s">
        <v>42</v>
      </c>
      <c r="T189" t="s">
        <v>42</v>
      </c>
      <c r="U189" t="s">
        <v>42</v>
      </c>
      <c r="V189" t="s">
        <v>42</v>
      </c>
      <c r="W189">
        <v>0.27300000000000002</v>
      </c>
      <c r="X189">
        <v>0.27300000000000002</v>
      </c>
      <c r="Y189">
        <v>285.26</v>
      </c>
      <c r="AA189" t="s">
        <v>50</v>
      </c>
      <c r="AB189" t="s">
        <v>51</v>
      </c>
      <c r="AC189">
        <v>0.6</v>
      </c>
      <c r="AD189">
        <v>6.3699999999999998E-3</v>
      </c>
      <c r="AE189">
        <v>1.6500000000000001E-2</v>
      </c>
      <c r="AF189">
        <v>1.6000000000000001E-3</v>
      </c>
      <c r="AG189">
        <v>8.7699999999999996E-4</v>
      </c>
      <c r="AH189">
        <v>-7.5700000000000003E-2</v>
      </c>
      <c r="AI189">
        <v>0.27300000000000002</v>
      </c>
    </row>
    <row r="190" spans="1:35" x14ac:dyDescent="0.35">
      <c r="A190" t="s">
        <v>634</v>
      </c>
      <c r="B190" s="6">
        <v>47106</v>
      </c>
      <c r="C190" t="s">
        <v>635</v>
      </c>
      <c r="D190" t="s">
        <v>636</v>
      </c>
      <c r="E190" t="s">
        <v>637</v>
      </c>
      <c r="F190" t="s">
        <v>105</v>
      </c>
      <c r="G190" t="str">
        <f t="shared" si="8"/>
        <v>Produits structurels</v>
      </c>
      <c r="H190">
        <v>0.19</v>
      </c>
      <c r="I190">
        <v>0.27300000000000002</v>
      </c>
      <c r="J190">
        <v>0.95</v>
      </c>
      <c r="K190" t="s">
        <v>584</v>
      </c>
      <c r="M190" t="s">
        <v>569</v>
      </c>
      <c r="N190" t="s">
        <v>480</v>
      </c>
      <c r="O190">
        <v>6.1700000000000001E-3</v>
      </c>
      <c r="P190" t="str">
        <f t="shared" si="9"/>
        <v>Low alloy steel</v>
      </c>
      <c r="Q190" t="s">
        <v>177</v>
      </c>
      <c r="R190" t="s">
        <v>42</v>
      </c>
      <c r="S190" t="s">
        <v>42</v>
      </c>
      <c r="T190" t="s">
        <v>42</v>
      </c>
      <c r="U190" t="s">
        <v>50</v>
      </c>
      <c r="V190" t="s">
        <v>50</v>
      </c>
      <c r="W190">
        <v>0.28526000000000001</v>
      </c>
      <c r="X190">
        <f>Y190/1000</f>
        <v>0.28526000000000001</v>
      </c>
      <c r="Y190">
        <v>285.26</v>
      </c>
      <c r="AA190" t="s">
        <v>42</v>
      </c>
      <c r="AB190" t="s">
        <v>141</v>
      </c>
      <c r="AC190">
        <v>3.0529999999999999</v>
      </c>
      <c r="AD190">
        <v>3.5499999999999999E-7</v>
      </c>
      <c r="AE190">
        <v>6.5599999999999999E-3</v>
      </c>
      <c r="AF190">
        <v>3.04E-2</v>
      </c>
      <c r="AG190">
        <v>2.63E-4</v>
      </c>
      <c r="AH190">
        <v>-1.74</v>
      </c>
    </row>
    <row r="191" spans="1:35" x14ac:dyDescent="0.35">
      <c r="A191" t="s">
        <v>638</v>
      </c>
      <c r="B191" s="6">
        <v>47066</v>
      </c>
      <c r="C191" t="s">
        <v>639</v>
      </c>
      <c r="D191" t="s">
        <v>640</v>
      </c>
      <c r="E191" t="s">
        <v>641</v>
      </c>
      <c r="F191" t="s">
        <v>86</v>
      </c>
      <c r="G191" t="str">
        <f t="shared" si="8"/>
        <v>Produits structurels</v>
      </c>
      <c r="H191">
        <v>0.92</v>
      </c>
      <c r="I191">
        <v>1</v>
      </c>
      <c r="K191" t="s">
        <v>584</v>
      </c>
      <c r="M191" t="s">
        <v>569</v>
      </c>
      <c r="N191" t="s">
        <v>480</v>
      </c>
      <c r="O191">
        <v>1.4999999999999999E-2</v>
      </c>
      <c r="P191" t="str">
        <f t="shared" si="9"/>
        <v>Low alloy steel</v>
      </c>
      <c r="Q191" t="s">
        <v>41</v>
      </c>
      <c r="R191" t="s">
        <v>42</v>
      </c>
      <c r="S191" t="s">
        <v>42</v>
      </c>
      <c r="T191" t="s">
        <v>42</v>
      </c>
      <c r="U191" t="s">
        <v>42</v>
      </c>
      <c r="V191" t="s">
        <v>42</v>
      </c>
      <c r="W191">
        <v>0.28526000000000001</v>
      </c>
      <c r="X191">
        <v>0.60499999999999998</v>
      </c>
      <c r="Y191">
        <v>285.26</v>
      </c>
      <c r="AA191" t="s">
        <v>50</v>
      </c>
      <c r="AB191" t="s">
        <v>51</v>
      </c>
      <c r="AC191">
        <v>0.41</v>
      </c>
      <c r="AD191">
        <v>5.8500000000000002E-3</v>
      </c>
      <c r="AE191">
        <v>7.5700000000000003E-3</v>
      </c>
      <c r="AF191">
        <v>1.6100000000000001E-4</v>
      </c>
      <c r="AG191">
        <v>2.6499999999999999E-4</v>
      </c>
      <c r="AH191">
        <v>-0.111</v>
      </c>
      <c r="AI191">
        <v>0.60499999999999998</v>
      </c>
    </row>
    <row r="192" spans="1:35" x14ac:dyDescent="0.35">
      <c r="A192" t="s">
        <v>642</v>
      </c>
      <c r="B192" s="6">
        <v>47106</v>
      </c>
      <c r="C192" t="s">
        <v>635</v>
      </c>
      <c r="D192" t="s">
        <v>636</v>
      </c>
      <c r="E192" t="s">
        <v>643</v>
      </c>
      <c r="F192" t="s">
        <v>167</v>
      </c>
      <c r="G192" t="str">
        <f t="shared" si="8"/>
        <v>Produits plats</v>
      </c>
      <c r="H192">
        <v>0.19</v>
      </c>
      <c r="I192">
        <v>0.25700000000000001</v>
      </c>
      <c r="K192" t="s">
        <v>584</v>
      </c>
      <c r="M192" t="s">
        <v>569</v>
      </c>
      <c r="N192" t="s">
        <v>480</v>
      </c>
      <c r="O192">
        <v>6.0000000000000001E-3</v>
      </c>
      <c r="P192" t="str">
        <f t="shared" si="9"/>
        <v>Low alloy steel</v>
      </c>
      <c r="Q192" t="s">
        <v>49</v>
      </c>
      <c r="R192" t="s">
        <v>42</v>
      </c>
      <c r="S192" t="s">
        <v>42</v>
      </c>
      <c r="T192" t="s">
        <v>42</v>
      </c>
      <c r="U192" t="s">
        <v>42</v>
      </c>
      <c r="V192" t="s">
        <v>50</v>
      </c>
      <c r="W192">
        <v>0.28526000000000001</v>
      </c>
      <c r="X192">
        <f t="shared" ref="X192:X202" si="10">Y192/1000</f>
        <v>0.28526000000000001</v>
      </c>
      <c r="Y192">
        <v>285.26</v>
      </c>
      <c r="AA192" t="s">
        <v>42</v>
      </c>
      <c r="AB192" t="s">
        <v>141</v>
      </c>
      <c r="AC192">
        <v>2.7890000000000001</v>
      </c>
      <c r="AD192">
        <v>3.58E-7</v>
      </c>
      <c r="AE192">
        <v>6.62E-3</v>
      </c>
      <c r="AF192">
        <v>3.09E-2</v>
      </c>
      <c r="AG192">
        <v>2.63E-4</v>
      </c>
      <c r="AH192">
        <v>-1.72</v>
      </c>
    </row>
    <row r="193" spans="1:35" x14ac:dyDescent="0.35">
      <c r="A193" t="s">
        <v>638</v>
      </c>
      <c r="B193" s="6">
        <v>47066</v>
      </c>
      <c r="C193" t="s">
        <v>639</v>
      </c>
      <c r="D193" t="s">
        <v>640</v>
      </c>
      <c r="E193" t="s">
        <v>641</v>
      </c>
      <c r="F193" t="s">
        <v>86</v>
      </c>
      <c r="G193" t="str">
        <f t="shared" si="8"/>
        <v>Produits structurels</v>
      </c>
      <c r="H193">
        <v>0.92</v>
      </c>
      <c r="I193">
        <v>1</v>
      </c>
      <c r="K193" t="s">
        <v>584</v>
      </c>
      <c r="M193" t="s">
        <v>569</v>
      </c>
      <c r="N193" t="s">
        <v>480</v>
      </c>
      <c r="O193">
        <v>1.4999999999999999E-2</v>
      </c>
      <c r="P193" t="str">
        <f t="shared" si="9"/>
        <v>Low alloy steel</v>
      </c>
      <c r="Q193" t="s">
        <v>41</v>
      </c>
      <c r="R193" t="s">
        <v>42</v>
      </c>
      <c r="S193" t="s">
        <v>42</v>
      </c>
      <c r="T193" t="s">
        <v>42</v>
      </c>
      <c r="U193" t="s">
        <v>42</v>
      </c>
      <c r="V193" t="s">
        <v>42</v>
      </c>
      <c r="W193">
        <v>0.60499999999999998</v>
      </c>
      <c r="X193">
        <v>0.60499999999999998</v>
      </c>
      <c r="Y193">
        <v>285.26</v>
      </c>
      <c r="AA193" t="s">
        <v>42</v>
      </c>
      <c r="AB193" t="s">
        <v>51</v>
      </c>
      <c r="AC193">
        <v>0.85399999999999998</v>
      </c>
      <c r="AD193">
        <v>5.8500000000000002E-3</v>
      </c>
      <c r="AE193">
        <v>7.5700000000000003E-3</v>
      </c>
      <c r="AF193">
        <v>1.6100000000000001E-4</v>
      </c>
      <c r="AG193">
        <v>2.6499999999999999E-4</v>
      </c>
      <c r="AH193">
        <v>-0.111</v>
      </c>
      <c r="AI193">
        <v>0.60499999999999998</v>
      </c>
    </row>
    <row r="194" spans="1:35" x14ac:dyDescent="0.35">
      <c r="A194" t="s">
        <v>644</v>
      </c>
      <c r="B194" s="6">
        <v>47084</v>
      </c>
      <c r="C194" t="s">
        <v>645</v>
      </c>
      <c r="D194" t="s">
        <v>646</v>
      </c>
      <c r="E194" t="s">
        <v>647</v>
      </c>
      <c r="F194" t="s">
        <v>55</v>
      </c>
      <c r="G194" t="str">
        <f t="shared" si="8"/>
        <v>Produits plats</v>
      </c>
      <c r="H194">
        <v>0.8</v>
      </c>
      <c r="I194">
        <v>0.81699999999999995</v>
      </c>
      <c r="J194">
        <v>0.86</v>
      </c>
      <c r="K194" t="s">
        <v>584</v>
      </c>
      <c r="M194" t="s">
        <v>569</v>
      </c>
      <c r="N194" t="s">
        <v>480</v>
      </c>
      <c r="P194" t="str">
        <f t="shared" si="9"/>
        <v/>
      </c>
      <c r="Q194" t="s">
        <v>56</v>
      </c>
      <c r="R194" t="s">
        <v>50</v>
      </c>
      <c r="S194" t="s">
        <v>50</v>
      </c>
      <c r="T194" t="s">
        <v>42</v>
      </c>
      <c r="U194" t="s">
        <v>42</v>
      </c>
      <c r="V194" t="s">
        <v>42</v>
      </c>
      <c r="W194">
        <v>0.28526000000000001</v>
      </c>
      <c r="X194">
        <f t="shared" si="10"/>
        <v>0.28526000000000001</v>
      </c>
      <c r="Y194">
        <v>285.26</v>
      </c>
      <c r="AA194" t="s">
        <v>50</v>
      </c>
      <c r="AB194" t="s">
        <v>51</v>
      </c>
      <c r="AC194">
        <v>1.1299999999999999</v>
      </c>
      <c r="AD194">
        <v>4.3299999999999996E-3</v>
      </c>
      <c r="AE194">
        <v>5.1999999999999998E-3</v>
      </c>
      <c r="AF194">
        <v>2.23E-2</v>
      </c>
      <c r="AG194">
        <v>8.52E-4</v>
      </c>
      <c r="AH194">
        <v>-5.9299999999999999E-2</v>
      </c>
    </row>
    <row r="195" spans="1:35" x14ac:dyDescent="0.35">
      <c r="A195" t="s">
        <v>648</v>
      </c>
      <c r="B195" s="6">
        <v>46727</v>
      </c>
      <c r="C195" t="s">
        <v>649</v>
      </c>
      <c r="D195" t="s">
        <v>650</v>
      </c>
      <c r="E195" t="s">
        <v>563</v>
      </c>
      <c r="F195" t="s">
        <v>81</v>
      </c>
      <c r="G195" t="str">
        <f t="shared" si="8"/>
        <v>Produits plats</v>
      </c>
      <c r="H195">
        <v>0.99</v>
      </c>
      <c r="I195">
        <v>1.19</v>
      </c>
      <c r="K195" t="s">
        <v>651</v>
      </c>
      <c r="M195" t="s">
        <v>569</v>
      </c>
      <c r="N195" t="s">
        <v>480</v>
      </c>
      <c r="O195">
        <v>2.3900000000000001E-2</v>
      </c>
      <c r="P195" t="str">
        <f t="shared" si="9"/>
        <v>Low alloy steel</v>
      </c>
      <c r="Q195" t="s">
        <v>49</v>
      </c>
      <c r="R195" t="s">
        <v>42</v>
      </c>
      <c r="S195" t="s">
        <v>50</v>
      </c>
      <c r="T195" t="s">
        <v>42</v>
      </c>
      <c r="U195" t="s">
        <v>42</v>
      </c>
      <c r="V195" t="s">
        <v>50</v>
      </c>
      <c r="W195">
        <v>0.53140999999999994</v>
      </c>
      <c r="X195">
        <f t="shared" si="10"/>
        <v>0.53140999999999994</v>
      </c>
      <c r="Y195">
        <v>531.41</v>
      </c>
      <c r="AA195" t="s">
        <v>42</v>
      </c>
      <c r="AB195" t="s">
        <v>51</v>
      </c>
      <c r="AC195">
        <v>0.96616999999999997</v>
      </c>
      <c r="AD195">
        <v>3.1900000000000001E-3</v>
      </c>
      <c r="AE195">
        <v>4.8300000000000003E-2</v>
      </c>
      <c r="AF195">
        <v>2.07E-2</v>
      </c>
      <c r="AH195">
        <v>0.38500000000000001</v>
      </c>
    </row>
    <row r="196" spans="1:35" x14ac:dyDescent="0.35">
      <c r="A196" t="s">
        <v>652</v>
      </c>
      <c r="B196" s="6">
        <v>46999</v>
      </c>
      <c r="C196" t="s">
        <v>653</v>
      </c>
      <c r="D196" t="s">
        <v>654</v>
      </c>
      <c r="E196" t="s">
        <v>655</v>
      </c>
      <c r="F196" t="s">
        <v>76</v>
      </c>
      <c r="G196" t="str">
        <f t="shared" ref="G196:G259" si="11">IF(OR(ISNUMBER(SEARCH("Rebar",F196)),ISNUMBER(SEARCH("Bars &amp; Coils",F196)),ISNUMBER(SEARCH("reinforcement",F196))),"Produits d’armature",IF(OR(ISNUMBER(SEARCH("Sections",F196)),ISNUMBER(SEARCH("Welded sections",F196)),ISNUMBER(SEARCH("Decking",F196)),ISNUMBER(SEARCH("Steel support systems",F196)),ISNUMBER(SEARCH("Sheet piles",F196)),ISNUMBER(SEARCH("Sheet Profiles",F196))),"Produits structurels",IF(OR(ISNUMBER(SEARCH("Tubular products",F196)),ISNUMBER(SEARCH("tube",F196)),ISNUMBER(SEARCH("pipe",F196))),"Produits tubulaires",IF(OR(ISNUMBER(SEARCH("Wire rod",F196)),ISNUMBER(SEARCH("Wire strand",F196)),ISNUMBER(SEARCH("Meshes",F196))),"Produits de stabilisation",IF(OR(ISNUMBER(SEARCH("Plates",F196)),ISNUMBER(SEARCH("Coils",F196)),ISNUMBER(SEARCH("Sheets",F196))),"Produits plats","Autres")))))</f>
        <v>Produits d’armature</v>
      </c>
      <c r="H196">
        <v>0.99</v>
      </c>
      <c r="I196">
        <v>1.05</v>
      </c>
      <c r="K196" t="s">
        <v>656</v>
      </c>
      <c r="M196" t="s">
        <v>569</v>
      </c>
      <c r="N196" t="s">
        <v>480</v>
      </c>
      <c r="P196" t="str">
        <f t="shared" ref="P196:P259" si="12">IF(O196="","",IF(O196&gt;=0.105,"Stainless steel",IF(O196&gt;0.05,"High alloy steel",IF(O196&gt;=0,"Low alloy steel"))))</f>
        <v/>
      </c>
      <c r="Q196" t="s">
        <v>49</v>
      </c>
      <c r="R196" t="s">
        <v>42</v>
      </c>
      <c r="S196" t="s">
        <v>42</v>
      </c>
      <c r="T196" t="s">
        <v>42</v>
      </c>
      <c r="U196" t="s">
        <v>42</v>
      </c>
      <c r="V196" t="s">
        <v>50</v>
      </c>
      <c r="W196">
        <v>0.12783</v>
      </c>
      <c r="X196">
        <f t="shared" si="10"/>
        <v>0.12783</v>
      </c>
      <c r="Y196">
        <v>127.83</v>
      </c>
      <c r="AA196" t="s">
        <v>42</v>
      </c>
      <c r="AB196" t="s">
        <v>51</v>
      </c>
      <c r="AC196">
        <v>0.52549999999999997</v>
      </c>
      <c r="AE196">
        <v>5.96E-3</v>
      </c>
      <c r="AH196">
        <v>-0.14099999999999999</v>
      </c>
    </row>
    <row r="197" spans="1:35" x14ac:dyDescent="0.35">
      <c r="A197" t="s">
        <v>657</v>
      </c>
      <c r="B197" s="6">
        <v>46150</v>
      </c>
      <c r="C197" t="s">
        <v>658</v>
      </c>
      <c r="D197" t="s">
        <v>659</v>
      </c>
      <c r="E197" t="s">
        <v>383</v>
      </c>
      <c r="F197" t="s">
        <v>37</v>
      </c>
      <c r="G197" t="str">
        <f t="shared" si="11"/>
        <v>Produits d’armature</v>
      </c>
      <c r="H197">
        <v>0.98799999999999999</v>
      </c>
      <c r="I197">
        <v>1.1399999999999999</v>
      </c>
      <c r="J197">
        <v>0.92</v>
      </c>
      <c r="K197" t="s">
        <v>656</v>
      </c>
      <c r="M197" t="s">
        <v>569</v>
      </c>
      <c r="N197" t="s">
        <v>480</v>
      </c>
      <c r="O197">
        <v>0.03</v>
      </c>
      <c r="P197" t="str">
        <f t="shared" si="12"/>
        <v>Low alloy steel</v>
      </c>
      <c r="Q197" t="s">
        <v>49</v>
      </c>
      <c r="R197" t="s">
        <v>42</v>
      </c>
      <c r="S197" t="s">
        <v>42</v>
      </c>
      <c r="T197" t="s">
        <v>42</v>
      </c>
      <c r="U197" t="s">
        <v>42</v>
      </c>
      <c r="V197" t="s">
        <v>50</v>
      </c>
      <c r="W197">
        <v>0.12783</v>
      </c>
      <c r="X197">
        <f t="shared" si="10"/>
        <v>0.12783</v>
      </c>
      <c r="Y197">
        <v>127.83</v>
      </c>
      <c r="AA197" t="s">
        <v>42</v>
      </c>
      <c r="AB197" t="s">
        <v>51</v>
      </c>
      <c r="AC197">
        <v>0.41599999999999998</v>
      </c>
      <c r="AD197">
        <v>2.15E-3</v>
      </c>
      <c r="AE197">
        <v>4.0599999999999997E-2</v>
      </c>
      <c r="AG197">
        <v>1.1800000000000001E-3</v>
      </c>
      <c r="AH197">
        <v>0.44</v>
      </c>
    </row>
    <row r="198" spans="1:35" x14ac:dyDescent="0.35">
      <c r="A198" t="s">
        <v>660</v>
      </c>
      <c r="B198" s="6">
        <v>46150</v>
      </c>
      <c r="C198" t="s">
        <v>661</v>
      </c>
      <c r="D198" t="s">
        <v>654</v>
      </c>
      <c r="E198" t="s">
        <v>383</v>
      </c>
      <c r="F198" t="s">
        <v>37</v>
      </c>
      <c r="G198" t="str">
        <f t="shared" si="11"/>
        <v>Produits d’armature</v>
      </c>
      <c r="H198">
        <v>0.97</v>
      </c>
      <c r="I198">
        <v>1.1299999999999999</v>
      </c>
      <c r="J198">
        <v>0.92</v>
      </c>
      <c r="K198" t="s">
        <v>656</v>
      </c>
      <c r="M198" t="s">
        <v>569</v>
      </c>
      <c r="N198" t="s">
        <v>480</v>
      </c>
      <c r="O198">
        <v>0.03</v>
      </c>
      <c r="P198" t="str">
        <f t="shared" si="12"/>
        <v>Low alloy steel</v>
      </c>
      <c r="Q198" t="s">
        <v>41</v>
      </c>
      <c r="R198" t="s">
        <v>42</v>
      </c>
      <c r="S198" t="s">
        <v>42</v>
      </c>
      <c r="T198" t="s">
        <v>42</v>
      </c>
      <c r="U198" t="s">
        <v>42</v>
      </c>
      <c r="V198" t="s">
        <v>42</v>
      </c>
      <c r="W198">
        <v>0.12783</v>
      </c>
      <c r="X198">
        <f t="shared" si="10"/>
        <v>0.12783</v>
      </c>
      <c r="Y198">
        <v>127.83</v>
      </c>
      <c r="AA198" t="s">
        <v>42</v>
      </c>
      <c r="AB198" t="s">
        <v>51</v>
      </c>
      <c r="AC198">
        <v>0.40139999999999998</v>
      </c>
      <c r="AD198">
        <v>2.15E-3</v>
      </c>
      <c r="AE198">
        <v>4.0599999999999997E-2</v>
      </c>
      <c r="AG198">
        <v>1.1800000000000001E-3</v>
      </c>
      <c r="AH198">
        <v>0.42099999999999999</v>
      </c>
    </row>
    <row r="199" spans="1:35" x14ac:dyDescent="0.35">
      <c r="A199" t="s">
        <v>662</v>
      </c>
      <c r="B199" s="6">
        <v>46351</v>
      </c>
      <c r="C199" t="s">
        <v>663</v>
      </c>
      <c r="D199" t="s">
        <v>664</v>
      </c>
      <c r="E199" t="s">
        <v>665</v>
      </c>
      <c r="F199" t="s">
        <v>37</v>
      </c>
      <c r="G199" t="str">
        <f t="shared" si="11"/>
        <v>Produits d’armature</v>
      </c>
      <c r="I199">
        <v>1.02</v>
      </c>
      <c r="K199" t="s">
        <v>666</v>
      </c>
      <c r="M199" t="s">
        <v>569</v>
      </c>
      <c r="N199" t="s">
        <v>480</v>
      </c>
      <c r="P199" t="str">
        <f t="shared" si="12"/>
        <v/>
      </c>
      <c r="Q199" t="s">
        <v>49</v>
      </c>
      <c r="R199" t="s">
        <v>42</v>
      </c>
      <c r="S199" t="s">
        <v>42</v>
      </c>
      <c r="T199" t="s">
        <v>42</v>
      </c>
      <c r="U199" t="s">
        <v>42</v>
      </c>
      <c r="V199" t="s">
        <v>42</v>
      </c>
      <c r="W199">
        <v>0.69611999999999996</v>
      </c>
      <c r="X199">
        <f t="shared" si="10"/>
        <v>0.69611999999999996</v>
      </c>
      <c r="Y199">
        <v>696.12</v>
      </c>
      <c r="AA199" t="s">
        <v>42</v>
      </c>
      <c r="AB199" t="s">
        <v>51</v>
      </c>
      <c r="AC199">
        <v>0.16600000000000001</v>
      </c>
      <c r="AE199">
        <v>2E-3</v>
      </c>
      <c r="AF199">
        <v>6.1100000000000002E-2</v>
      </c>
      <c r="AH199">
        <v>-2.2399999999999998E-3</v>
      </c>
    </row>
    <row r="200" spans="1:35" x14ac:dyDescent="0.35">
      <c r="A200" t="s">
        <v>667</v>
      </c>
      <c r="B200" s="6"/>
      <c r="C200" t="s">
        <v>668</v>
      </c>
      <c r="D200" t="s">
        <v>669</v>
      </c>
      <c r="E200" t="s">
        <v>670</v>
      </c>
      <c r="F200" t="s">
        <v>277</v>
      </c>
      <c r="G200" t="str">
        <f t="shared" si="11"/>
        <v>Produits de stabilisation</v>
      </c>
      <c r="I200">
        <v>1.02</v>
      </c>
      <c r="J200">
        <v>1</v>
      </c>
      <c r="K200" t="s">
        <v>666</v>
      </c>
      <c r="M200" t="s">
        <v>569</v>
      </c>
      <c r="N200" t="s">
        <v>480</v>
      </c>
      <c r="P200" t="str">
        <f t="shared" si="12"/>
        <v/>
      </c>
      <c r="Q200" t="s">
        <v>49</v>
      </c>
      <c r="R200" t="s">
        <v>42</v>
      </c>
      <c r="S200" t="s">
        <v>42</v>
      </c>
      <c r="T200" t="s">
        <v>42</v>
      </c>
      <c r="U200" t="s">
        <v>42</v>
      </c>
      <c r="V200" t="s">
        <v>42</v>
      </c>
      <c r="W200">
        <v>0.69611999999999996</v>
      </c>
      <c r="X200">
        <f t="shared" si="10"/>
        <v>0.69611999999999996</v>
      </c>
      <c r="Y200">
        <v>696.12</v>
      </c>
      <c r="AA200" t="s">
        <v>42</v>
      </c>
      <c r="AB200" t="s">
        <v>51</v>
      </c>
      <c r="AC200">
        <v>0.16800000000000001</v>
      </c>
      <c r="AE200">
        <v>2E-3</v>
      </c>
      <c r="AF200">
        <v>6.1100000000000002E-2</v>
      </c>
      <c r="AH200">
        <v>-4.7099999999999998E-3</v>
      </c>
    </row>
    <row r="201" spans="1:35" x14ac:dyDescent="0.35">
      <c r="A201" t="s">
        <v>481</v>
      </c>
      <c r="B201" s="6">
        <v>47222</v>
      </c>
      <c r="C201" t="s">
        <v>482</v>
      </c>
      <c r="D201" t="s">
        <v>671</v>
      </c>
      <c r="E201" t="s">
        <v>484</v>
      </c>
      <c r="F201" t="s">
        <v>76</v>
      </c>
      <c r="G201" t="str">
        <f t="shared" si="11"/>
        <v>Produits d’armature</v>
      </c>
      <c r="I201">
        <v>0.11600000000000001</v>
      </c>
      <c r="J201">
        <v>0.98</v>
      </c>
      <c r="K201" t="s">
        <v>672</v>
      </c>
      <c r="M201" t="s">
        <v>569</v>
      </c>
      <c r="N201" t="s">
        <v>480</v>
      </c>
      <c r="O201">
        <v>0.03</v>
      </c>
      <c r="P201" t="str">
        <f t="shared" si="12"/>
        <v>Low alloy steel</v>
      </c>
      <c r="Q201" t="s">
        <v>49</v>
      </c>
      <c r="R201" t="s">
        <v>42</v>
      </c>
      <c r="S201" t="s">
        <v>42</v>
      </c>
      <c r="T201" t="s">
        <v>42</v>
      </c>
      <c r="U201" t="s">
        <v>50</v>
      </c>
      <c r="V201" t="s">
        <v>42</v>
      </c>
      <c r="W201">
        <v>0.15325999999999998</v>
      </c>
      <c r="X201">
        <f t="shared" si="10"/>
        <v>0.15325999999999998</v>
      </c>
      <c r="Y201">
        <v>153.26</v>
      </c>
      <c r="AA201" t="s">
        <v>42</v>
      </c>
      <c r="AB201" t="s">
        <v>141</v>
      </c>
      <c r="AC201">
        <v>2.57</v>
      </c>
      <c r="AD201">
        <v>4.3499999999999997E-2</v>
      </c>
      <c r="AE201">
        <v>2.1299999999999999E-2</v>
      </c>
      <c r="AF201">
        <v>1.5299999999999999E-3</v>
      </c>
      <c r="AG201">
        <v>2.3499999999999999E-4</v>
      </c>
      <c r="AH201">
        <v>-1.71</v>
      </c>
    </row>
    <row r="202" spans="1:35" x14ac:dyDescent="0.35">
      <c r="A202" t="s">
        <v>673</v>
      </c>
      <c r="B202" s="6">
        <v>46150</v>
      </c>
      <c r="C202" t="s">
        <v>674</v>
      </c>
      <c r="D202" t="s">
        <v>675</v>
      </c>
      <c r="E202" t="s">
        <v>383</v>
      </c>
      <c r="F202" t="s">
        <v>37</v>
      </c>
      <c r="G202" t="str">
        <f t="shared" si="11"/>
        <v>Produits d’armature</v>
      </c>
      <c r="H202">
        <v>0.98599999999999999</v>
      </c>
      <c r="I202">
        <v>1.1299999999999999</v>
      </c>
      <c r="J202">
        <v>0.92</v>
      </c>
      <c r="K202" t="s">
        <v>672</v>
      </c>
      <c r="M202" t="s">
        <v>569</v>
      </c>
      <c r="N202" t="s">
        <v>480</v>
      </c>
      <c r="O202">
        <v>0.03</v>
      </c>
      <c r="P202" t="str">
        <f t="shared" si="12"/>
        <v>Low alloy steel</v>
      </c>
      <c r="Q202" t="s">
        <v>49</v>
      </c>
      <c r="R202" t="s">
        <v>42</v>
      </c>
      <c r="S202" t="s">
        <v>42</v>
      </c>
      <c r="T202" t="s">
        <v>42</v>
      </c>
      <c r="U202" t="s">
        <v>42</v>
      </c>
      <c r="V202" t="s">
        <v>42</v>
      </c>
      <c r="W202">
        <v>0.15325999999999998</v>
      </c>
      <c r="X202">
        <f t="shared" si="10"/>
        <v>0.15325999999999998</v>
      </c>
      <c r="Y202">
        <v>153.26</v>
      </c>
      <c r="AA202" t="s">
        <v>42</v>
      </c>
      <c r="AB202" t="s">
        <v>51</v>
      </c>
      <c r="AC202">
        <v>0.61539999999999995</v>
      </c>
      <c r="AD202">
        <v>2.15E-3</v>
      </c>
      <c r="AE202">
        <v>4.0599999999999997E-2</v>
      </c>
      <c r="AG202">
        <v>1.1800000000000001E-3</v>
      </c>
      <c r="AH202">
        <v>0.42299999999999999</v>
      </c>
    </row>
    <row r="203" spans="1:35" x14ac:dyDescent="0.35">
      <c r="A203" t="s">
        <v>676</v>
      </c>
      <c r="B203" s="6">
        <v>46840</v>
      </c>
      <c r="C203" t="s">
        <v>487</v>
      </c>
      <c r="D203" t="s">
        <v>677</v>
      </c>
      <c r="E203" t="s">
        <v>678</v>
      </c>
      <c r="F203" t="s">
        <v>37</v>
      </c>
      <c r="G203" t="str">
        <f t="shared" si="11"/>
        <v>Produits d’armature</v>
      </c>
      <c r="H203">
        <v>0.99</v>
      </c>
      <c r="I203">
        <v>0.92800000000000005</v>
      </c>
      <c r="J203">
        <v>0.9</v>
      </c>
      <c r="K203" t="s">
        <v>672</v>
      </c>
      <c r="M203" t="s">
        <v>569</v>
      </c>
      <c r="N203" t="s">
        <v>480</v>
      </c>
      <c r="O203">
        <v>0.02</v>
      </c>
      <c r="P203" t="str">
        <f t="shared" si="12"/>
        <v>Low alloy steel</v>
      </c>
      <c r="Q203" t="s">
        <v>49</v>
      </c>
      <c r="R203" t="s">
        <v>42</v>
      </c>
      <c r="S203" t="s">
        <v>42</v>
      </c>
      <c r="T203" t="s">
        <v>42</v>
      </c>
      <c r="U203" t="s">
        <v>42</v>
      </c>
      <c r="V203" t="s">
        <v>50</v>
      </c>
      <c r="W203">
        <f t="shared" ref="W203:W204" si="13">Y203/1000</f>
        <v>0.15325999999999998</v>
      </c>
      <c r="X203">
        <v>0.26800000000000002</v>
      </c>
      <c r="Y203">
        <v>153.26</v>
      </c>
      <c r="AA203" t="s">
        <v>50</v>
      </c>
      <c r="AB203" t="s">
        <v>51</v>
      </c>
      <c r="AC203">
        <v>0.43619999999999998</v>
      </c>
      <c r="AD203">
        <v>5.7299999999999997E-2</v>
      </c>
      <c r="AE203">
        <v>1.9599999999999999E-2</v>
      </c>
      <c r="AF203">
        <v>1.5499999999999999E-3</v>
      </c>
      <c r="AG203">
        <v>5.2800000000000004E-4</v>
      </c>
      <c r="AH203">
        <v>5.5100000000000003E-2</v>
      </c>
      <c r="AI203">
        <v>0.26800000000000002</v>
      </c>
    </row>
    <row r="204" spans="1:35" x14ac:dyDescent="0.35">
      <c r="A204" t="s">
        <v>679</v>
      </c>
      <c r="B204" s="6">
        <v>46840</v>
      </c>
      <c r="C204" t="s">
        <v>487</v>
      </c>
      <c r="D204" t="s">
        <v>680</v>
      </c>
      <c r="E204" t="s">
        <v>491</v>
      </c>
      <c r="F204" t="s">
        <v>76</v>
      </c>
      <c r="G204" t="str">
        <f t="shared" si="11"/>
        <v>Produits d’armature</v>
      </c>
      <c r="H204">
        <v>0.99</v>
      </c>
      <c r="I204">
        <v>0.91700000000000004</v>
      </c>
      <c r="J204">
        <v>0.9</v>
      </c>
      <c r="K204" t="s">
        <v>672</v>
      </c>
      <c r="M204" t="s">
        <v>569</v>
      </c>
      <c r="N204" t="s">
        <v>480</v>
      </c>
      <c r="O204">
        <v>0.02</v>
      </c>
      <c r="P204" t="str">
        <f t="shared" si="12"/>
        <v>Low alloy steel</v>
      </c>
      <c r="Q204" t="s">
        <v>49</v>
      </c>
      <c r="R204" t="s">
        <v>42</v>
      </c>
      <c r="S204" t="s">
        <v>42</v>
      </c>
      <c r="T204" t="s">
        <v>42</v>
      </c>
      <c r="U204" t="s">
        <v>50</v>
      </c>
      <c r="V204" t="s">
        <v>50</v>
      </c>
      <c r="W204">
        <f t="shared" si="13"/>
        <v>0.15325999999999998</v>
      </c>
      <c r="X204">
        <v>0.29099999999999998</v>
      </c>
      <c r="Y204">
        <v>153.26</v>
      </c>
      <c r="AA204" t="s">
        <v>50</v>
      </c>
      <c r="AB204" t="s">
        <v>51</v>
      </c>
      <c r="AC204">
        <v>0.34210600000000002</v>
      </c>
      <c r="AD204">
        <v>5.7299999999999997E-2</v>
      </c>
      <c r="AE204">
        <v>1.9599999999999999E-2</v>
      </c>
      <c r="AF204">
        <v>1.5499999999999999E-3</v>
      </c>
      <c r="AG204">
        <v>5.2800000000000004E-4</v>
      </c>
      <c r="AH204">
        <v>3.3599999999999998E-2</v>
      </c>
      <c r="AI204">
        <v>0.29099999999999998</v>
      </c>
    </row>
    <row r="205" spans="1:35" x14ac:dyDescent="0.35">
      <c r="A205" t="s">
        <v>681</v>
      </c>
      <c r="B205" s="6">
        <v>46840</v>
      </c>
      <c r="C205" t="s">
        <v>487</v>
      </c>
      <c r="D205" t="s">
        <v>677</v>
      </c>
      <c r="E205" t="s">
        <v>678</v>
      </c>
      <c r="F205" t="s">
        <v>37</v>
      </c>
      <c r="G205" t="str">
        <f t="shared" si="11"/>
        <v>Produits d’armature</v>
      </c>
      <c r="H205">
        <v>0.99</v>
      </c>
      <c r="I205">
        <v>0.92800000000000005</v>
      </c>
      <c r="J205">
        <v>0.9</v>
      </c>
      <c r="K205" t="s">
        <v>672</v>
      </c>
      <c r="M205" t="s">
        <v>569</v>
      </c>
      <c r="N205" t="s">
        <v>480</v>
      </c>
      <c r="O205">
        <v>0.02</v>
      </c>
      <c r="P205" t="str">
        <f t="shared" si="12"/>
        <v>Low alloy steel</v>
      </c>
      <c r="Q205" t="s">
        <v>49</v>
      </c>
      <c r="R205" t="s">
        <v>42</v>
      </c>
      <c r="S205" t="s">
        <v>42</v>
      </c>
      <c r="T205" t="s">
        <v>42</v>
      </c>
      <c r="U205" t="s">
        <v>50</v>
      </c>
      <c r="V205" t="s">
        <v>42</v>
      </c>
      <c r="W205">
        <f>Y205/1000</f>
        <v>0.15325999999999998</v>
      </c>
      <c r="X205">
        <v>2.4E-2</v>
      </c>
      <c r="Y205">
        <v>153.26</v>
      </c>
      <c r="AA205" t="s">
        <v>50</v>
      </c>
      <c r="AB205" t="s">
        <v>51</v>
      </c>
      <c r="AC205">
        <v>0.29499999999999998</v>
      </c>
      <c r="AD205">
        <v>5.7299999999999997E-2</v>
      </c>
      <c r="AE205">
        <v>1.9599999999999999E-2</v>
      </c>
      <c r="AF205">
        <v>1.5499999999999999E-3</v>
      </c>
      <c r="AG205">
        <v>5.2800000000000004E-4</v>
      </c>
      <c r="AH205">
        <v>5.5100000000000003E-2</v>
      </c>
      <c r="AI205">
        <v>2.4E-2</v>
      </c>
    </row>
    <row r="206" spans="1:35" x14ac:dyDescent="0.35">
      <c r="A206" t="s">
        <v>682</v>
      </c>
      <c r="B206" s="6">
        <v>47098</v>
      </c>
      <c r="C206" t="s">
        <v>487</v>
      </c>
      <c r="D206" t="s">
        <v>683</v>
      </c>
      <c r="E206" t="s">
        <v>684</v>
      </c>
      <c r="F206" t="s">
        <v>37</v>
      </c>
      <c r="G206" t="str">
        <f t="shared" si="11"/>
        <v>Produits d’armature</v>
      </c>
      <c r="H206">
        <v>0.90580000000000005</v>
      </c>
      <c r="I206">
        <v>0.92100000000000004</v>
      </c>
      <c r="K206" t="s">
        <v>672</v>
      </c>
      <c r="M206" t="s">
        <v>569</v>
      </c>
      <c r="N206" t="s">
        <v>480</v>
      </c>
      <c r="P206" t="str">
        <f t="shared" si="12"/>
        <v/>
      </c>
      <c r="Q206" t="s">
        <v>49</v>
      </c>
      <c r="R206" t="s">
        <v>42</v>
      </c>
      <c r="S206" t="s">
        <v>42</v>
      </c>
      <c r="T206" t="s">
        <v>42</v>
      </c>
      <c r="U206" t="s">
        <v>50</v>
      </c>
      <c r="V206" t="s">
        <v>42</v>
      </c>
      <c r="W206">
        <v>1.4500000000000001E-6</v>
      </c>
      <c r="X206">
        <v>1.4500000000000001E-6</v>
      </c>
      <c r="Y206">
        <v>153.26</v>
      </c>
      <c r="AA206" t="s">
        <v>42</v>
      </c>
      <c r="AB206" t="s">
        <v>51</v>
      </c>
      <c r="AC206">
        <v>0.24</v>
      </c>
      <c r="AD206">
        <v>5.7299999999999997E-2</v>
      </c>
      <c r="AE206">
        <v>1.9599999999999999E-2</v>
      </c>
      <c r="AF206">
        <v>1.5499999999999999E-3</v>
      </c>
      <c r="AG206">
        <v>5.2800000000000004E-4</v>
      </c>
      <c r="AH206">
        <v>-0.112</v>
      </c>
      <c r="AI206">
        <v>1.4500000000000001E-6</v>
      </c>
    </row>
    <row r="207" spans="1:35" x14ac:dyDescent="0.35">
      <c r="A207" t="s">
        <v>685</v>
      </c>
      <c r="B207" s="6">
        <v>46651</v>
      </c>
      <c r="C207" t="s">
        <v>686</v>
      </c>
      <c r="D207" t="s">
        <v>687</v>
      </c>
      <c r="E207" t="s">
        <v>688</v>
      </c>
      <c r="F207" t="s">
        <v>135</v>
      </c>
      <c r="G207" t="str">
        <f t="shared" si="11"/>
        <v>Produits de stabilisation</v>
      </c>
      <c r="H207">
        <v>0.9698</v>
      </c>
      <c r="I207">
        <v>0.91100000000000003</v>
      </c>
      <c r="J207">
        <v>1</v>
      </c>
      <c r="K207" t="s">
        <v>672</v>
      </c>
      <c r="M207" t="s">
        <v>569</v>
      </c>
      <c r="N207" t="s">
        <v>480</v>
      </c>
      <c r="P207" t="str">
        <f t="shared" si="12"/>
        <v/>
      </c>
      <c r="Q207" t="s">
        <v>56</v>
      </c>
      <c r="R207" t="s">
        <v>42</v>
      </c>
      <c r="S207" t="s">
        <v>50</v>
      </c>
      <c r="T207" t="s">
        <v>50</v>
      </c>
      <c r="U207" t="s">
        <v>42</v>
      </c>
      <c r="V207" t="s">
        <v>42</v>
      </c>
      <c r="W207">
        <v>0.15325999999999998</v>
      </c>
      <c r="X207">
        <f>Y207/1000</f>
        <v>0.15325999999999998</v>
      </c>
      <c r="Y207">
        <v>153.26</v>
      </c>
      <c r="AA207" t="s">
        <v>50</v>
      </c>
      <c r="AB207" t="s">
        <v>51</v>
      </c>
      <c r="AC207">
        <v>0.38474000000000003</v>
      </c>
      <c r="AE207">
        <v>3.5899999999999999E-3</v>
      </c>
      <c r="AF207">
        <v>7.9200000000000001E-5</v>
      </c>
      <c r="AG207">
        <v>3.2600000000000001E-4</v>
      </c>
      <c r="AH207">
        <v>-0.17699999999999999</v>
      </c>
    </row>
    <row r="208" spans="1:35" x14ac:dyDescent="0.35">
      <c r="A208" t="s">
        <v>689</v>
      </c>
      <c r="B208" s="6">
        <v>46538</v>
      </c>
      <c r="C208" t="s">
        <v>487</v>
      </c>
      <c r="D208" t="s">
        <v>687</v>
      </c>
      <c r="E208" t="s">
        <v>690</v>
      </c>
      <c r="F208" t="s">
        <v>277</v>
      </c>
      <c r="G208" t="str">
        <f t="shared" si="11"/>
        <v>Produits de stabilisation</v>
      </c>
      <c r="H208">
        <v>0.79520000000000002</v>
      </c>
      <c r="I208">
        <v>0.82799999999999996</v>
      </c>
      <c r="K208" t="s">
        <v>672</v>
      </c>
      <c r="M208" t="s">
        <v>569</v>
      </c>
      <c r="N208" t="s">
        <v>480</v>
      </c>
      <c r="O208">
        <v>0.03</v>
      </c>
      <c r="P208" t="str">
        <f t="shared" si="12"/>
        <v>Low alloy steel</v>
      </c>
      <c r="Q208" t="s">
        <v>49</v>
      </c>
      <c r="R208" t="s">
        <v>42</v>
      </c>
      <c r="S208" t="s">
        <v>42</v>
      </c>
      <c r="T208" t="s">
        <v>42</v>
      </c>
      <c r="U208" t="s">
        <v>42</v>
      </c>
      <c r="V208" t="s">
        <v>50</v>
      </c>
      <c r="W208">
        <v>0.15325999999999998</v>
      </c>
      <c r="X208">
        <f>Y208/1000</f>
        <v>0.15325999999999998</v>
      </c>
      <c r="Y208">
        <v>153.26</v>
      </c>
      <c r="AA208" t="s">
        <v>50</v>
      </c>
      <c r="AB208" t="s">
        <v>51</v>
      </c>
      <c r="AC208">
        <v>0.55342000000000002</v>
      </c>
      <c r="AI208">
        <v>0</v>
      </c>
    </row>
    <row r="209" spans="1:35" x14ac:dyDescent="0.35">
      <c r="A209" t="s">
        <v>691</v>
      </c>
      <c r="B209" s="6">
        <v>45775</v>
      </c>
      <c r="C209" t="s">
        <v>482</v>
      </c>
      <c r="D209" t="s">
        <v>692</v>
      </c>
      <c r="E209" t="s">
        <v>693</v>
      </c>
      <c r="F209" t="s">
        <v>81</v>
      </c>
      <c r="G209" t="str">
        <f t="shared" si="11"/>
        <v>Produits plats</v>
      </c>
      <c r="I209">
        <v>4.2200000000000001E-2</v>
      </c>
      <c r="J209">
        <v>0.98</v>
      </c>
      <c r="K209" t="s">
        <v>672</v>
      </c>
      <c r="M209" t="s">
        <v>569</v>
      </c>
      <c r="N209" t="s">
        <v>480</v>
      </c>
      <c r="O209">
        <v>0.03</v>
      </c>
      <c r="P209" t="str">
        <f t="shared" si="12"/>
        <v>Low alloy steel</v>
      </c>
      <c r="Q209" t="s">
        <v>49</v>
      </c>
      <c r="R209" t="s">
        <v>42</v>
      </c>
      <c r="S209" t="s">
        <v>42</v>
      </c>
      <c r="T209" t="s">
        <v>42</v>
      </c>
      <c r="U209" t="s">
        <v>42</v>
      </c>
      <c r="V209" t="s">
        <v>42</v>
      </c>
      <c r="W209">
        <v>0.15325999999999998</v>
      </c>
      <c r="X209">
        <f>Y209/1000</f>
        <v>0.15325999999999998</v>
      </c>
      <c r="Y209">
        <v>153.26</v>
      </c>
      <c r="AA209" t="s">
        <v>42</v>
      </c>
      <c r="AB209" t="s">
        <v>141</v>
      </c>
      <c r="AC209">
        <v>2.6</v>
      </c>
      <c r="AF209">
        <v>1.99E-3</v>
      </c>
      <c r="AH209">
        <v>-1.8</v>
      </c>
    </row>
    <row r="210" spans="1:35" x14ac:dyDescent="0.35">
      <c r="A210" t="s">
        <v>694</v>
      </c>
      <c r="B210" s="6">
        <v>47042</v>
      </c>
      <c r="C210" t="s">
        <v>482</v>
      </c>
      <c r="D210" t="s">
        <v>695</v>
      </c>
      <c r="E210" t="s">
        <v>696</v>
      </c>
      <c r="F210" t="s">
        <v>105</v>
      </c>
      <c r="G210" t="str">
        <f t="shared" si="11"/>
        <v>Produits structurels</v>
      </c>
      <c r="H210">
        <v>0.75</v>
      </c>
      <c r="I210">
        <v>0.96099999999999997</v>
      </c>
      <c r="J210">
        <v>0.93</v>
      </c>
      <c r="K210" t="s">
        <v>672</v>
      </c>
      <c r="M210" t="s">
        <v>569</v>
      </c>
      <c r="N210" t="s">
        <v>480</v>
      </c>
      <c r="P210" t="str">
        <f t="shared" si="12"/>
        <v/>
      </c>
      <c r="Q210" t="s">
        <v>697</v>
      </c>
      <c r="R210" t="s">
        <v>42</v>
      </c>
      <c r="S210" t="s">
        <v>42</v>
      </c>
      <c r="T210" t="s">
        <v>42</v>
      </c>
      <c r="U210" t="s">
        <v>50</v>
      </c>
      <c r="V210" t="s">
        <v>42</v>
      </c>
      <c r="W210">
        <v>0.15325999999999998</v>
      </c>
      <c r="X210">
        <f>Y210/1000</f>
        <v>0.15325999999999998</v>
      </c>
      <c r="Y210">
        <v>153.26</v>
      </c>
      <c r="AA210" t="s">
        <v>42</v>
      </c>
      <c r="AB210" t="s">
        <v>51</v>
      </c>
      <c r="AC210">
        <v>0.64600000000000002</v>
      </c>
      <c r="AD210">
        <v>4.2599999999999999E-2</v>
      </c>
      <c r="AE210">
        <v>2.6100000000000002E-2</v>
      </c>
      <c r="AF210">
        <v>1.34E-3</v>
      </c>
      <c r="AH210">
        <v>-0.108</v>
      </c>
    </row>
    <row r="211" spans="1:35" x14ac:dyDescent="0.35">
      <c r="A211" t="s">
        <v>698</v>
      </c>
      <c r="B211" s="6">
        <v>46999</v>
      </c>
      <c r="C211" t="s">
        <v>653</v>
      </c>
      <c r="D211" t="s">
        <v>699</v>
      </c>
      <c r="E211" t="s">
        <v>700</v>
      </c>
      <c r="F211" t="s">
        <v>86</v>
      </c>
      <c r="G211" t="str">
        <f t="shared" si="11"/>
        <v>Produits structurels</v>
      </c>
      <c r="H211">
        <v>0.99</v>
      </c>
      <c r="I211">
        <v>1.1599999999999999</v>
      </c>
      <c r="K211" t="s">
        <v>672</v>
      </c>
      <c r="M211" t="s">
        <v>569</v>
      </c>
      <c r="N211" t="s">
        <v>480</v>
      </c>
      <c r="O211">
        <v>8.5000000000000006E-2</v>
      </c>
      <c r="P211" t="str">
        <f t="shared" si="12"/>
        <v>High alloy steel</v>
      </c>
      <c r="Q211" t="s">
        <v>49</v>
      </c>
      <c r="R211" t="s">
        <v>42</v>
      </c>
      <c r="S211" t="s">
        <v>42</v>
      </c>
      <c r="T211" t="s">
        <v>42</v>
      </c>
      <c r="U211" t="s">
        <v>42</v>
      </c>
      <c r="V211" t="s">
        <v>50</v>
      </c>
      <c r="W211">
        <v>0.15325999999999998</v>
      </c>
      <c r="X211">
        <f>Y211/1000</f>
        <v>0.15325999999999998</v>
      </c>
      <c r="Y211">
        <v>153.26</v>
      </c>
      <c r="AA211" t="s">
        <v>42</v>
      </c>
      <c r="AB211" t="s">
        <v>51</v>
      </c>
      <c r="AC211">
        <v>0.34641</v>
      </c>
      <c r="AE211">
        <v>4.0899999999999999E-2</v>
      </c>
    </row>
    <row r="212" spans="1:35" x14ac:dyDescent="0.35">
      <c r="A212" t="s">
        <v>701</v>
      </c>
      <c r="B212" s="6">
        <v>46863</v>
      </c>
      <c r="C212" t="s">
        <v>487</v>
      </c>
      <c r="D212" t="s">
        <v>683</v>
      </c>
      <c r="E212" t="s">
        <v>504</v>
      </c>
      <c r="F212" t="s">
        <v>86</v>
      </c>
      <c r="G212" t="str">
        <f t="shared" si="11"/>
        <v>Produits structurels</v>
      </c>
      <c r="H212">
        <v>0.99</v>
      </c>
      <c r="I212">
        <v>0.79400000000000004</v>
      </c>
      <c r="J212">
        <v>0.96</v>
      </c>
      <c r="K212" t="s">
        <v>672</v>
      </c>
      <c r="M212" t="s">
        <v>569</v>
      </c>
      <c r="N212" t="s">
        <v>480</v>
      </c>
      <c r="O212">
        <v>0.02</v>
      </c>
      <c r="P212" t="str">
        <f t="shared" si="12"/>
        <v>Low alloy steel</v>
      </c>
      <c r="Q212" t="s">
        <v>49</v>
      </c>
      <c r="R212" t="s">
        <v>42</v>
      </c>
      <c r="S212" t="s">
        <v>42</v>
      </c>
      <c r="T212" t="s">
        <v>42</v>
      </c>
      <c r="U212" t="s">
        <v>42</v>
      </c>
      <c r="V212" t="s">
        <v>42</v>
      </c>
      <c r="W212">
        <v>0.32500000000000001</v>
      </c>
      <c r="X212">
        <v>0.32500000000000001</v>
      </c>
      <c r="Y212">
        <v>153.26</v>
      </c>
      <c r="AA212" t="s">
        <v>42</v>
      </c>
      <c r="AB212" t="s">
        <v>51</v>
      </c>
      <c r="AC212">
        <v>0.37059999999999998</v>
      </c>
      <c r="AD212">
        <v>6.1899999999999997E-2</v>
      </c>
      <c r="AE212">
        <v>8.3199999999999993E-3</v>
      </c>
      <c r="AG212">
        <v>4.5300000000000001E-4</v>
      </c>
      <c r="AH212">
        <v>-0.83299999999999996</v>
      </c>
      <c r="AI212">
        <v>0.32500000000000001</v>
      </c>
    </row>
    <row r="213" spans="1:35" x14ac:dyDescent="0.35">
      <c r="A213" t="s">
        <v>702</v>
      </c>
      <c r="B213" s="6">
        <v>46863</v>
      </c>
      <c r="C213" t="s">
        <v>487</v>
      </c>
      <c r="D213" t="s">
        <v>683</v>
      </c>
      <c r="E213" t="s">
        <v>504</v>
      </c>
      <c r="F213" t="s">
        <v>86</v>
      </c>
      <c r="G213" t="str">
        <f t="shared" si="11"/>
        <v>Produits structurels</v>
      </c>
      <c r="H213">
        <v>0.99</v>
      </c>
      <c r="I213">
        <v>0.79400000000000004</v>
      </c>
      <c r="J213">
        <v>0.96</v>
      </c>
      <c r="K213" t="s">
        <v>672</v>
      </c>
      <c r="M213" t="s">
        <v>569</v>
      </c>
      <c r="N213" t="s">
        <v>480</v>
      </c>
      <c r="O213">
        <v>0.02</v>
      </c>
      <c r="P213" t="str">
        <f t="shared" si="12"/>
        <v>Low alloy steel</v>
      </c>
      <c r="Q213" t="s">
        <v>49</v>
      </c>
      <c r="R213" t="s">
        <v>42</v>
      </c>
      <c r="S213" t="s">
        <v>42</v>
      </c>
      <c r="T213" t="s">
        <v>42</v>
      </c>
      <c r="U213" t="s">
        <v>42</v>
      </c>
      <c r="V213" t="s">
        <v>50</v>
      </c>
      <c r="W213">
        <f>Y213/1000</f>
        <v>0.15325999999999998</v>
      </c>
      <c r="X213">
        <v>1.4076E-2</v>
      </c>
      <c r="Y213">
        <v>153.26</v>
      </c>
      <c r="AA213" t="s">
        <v>50</v>
      </c>
      <c r="AB213" t="s">
        <v>51</v>
      </c>
      <c r="AC213">
        <v>0.22359999999999999</v>
      </c>
      <c r="AD213">
        <v>6.1899999999999997E-2</v>
      </c>
      <c r="AE213">
        <v>8.3199999999999993E-3</v>
      </c>
      <c r="AG213">
        <v>4.5300000000000001E-4</v>
      </c>
      <c r="AH213">
        <v>-0.83299999999999996</v>
      </c>
      <c r="AI213">
        <v>1.4076E-2</v>
      </c>
    </row>
    <row r="214" spans="1:35" x14ac:dyDescent="0.35">
      <c r="A214" t="s">
        <v>703</v>
      </c>
      <c r="B214" s="6">
        <v>45868</v>
      </c>
      <c r="C214" t="s">
        <v>704</v>
      </c>
      <c r="E214" t="s">
        <v>277</v>
      </c>
      <c r="F214" t="s">
        <v>277</v>
      </c>
      <c r="G214" t="str">
        <f t="shared" si="11"/>
        <v>Produits de stabilisation</v>
      </c>
      <c r="H214">
        <v>0.99</v>
      </c>
      <c r="I214">
        <v>1.143</v>
      </c>
      <c r="J214">
        <v>1</v>
      </c>
      <c r="M214" t="s">
        <v>569</v>
      </c>
      <c r="N214" t="s">
        <v>480</v>
      </c>
      <c r="O214">
        <v>2.5000000000000001E-2</v>
      </c>
      <c r="P214" t="str">
        <f t="shared" si="12"/>
        <v>Low alloy steel</v>
      </c>
      <c r="Q214" t="s">
        <v>49</v>
      </c>
      <c r="R214" t="s">
        <v>42</v>
      </c>
      <c r="S214" t="s">
        <v>42</v>
      </c>
      <c r="T214" t="s">
        <v>42</v>
      </c>
      <c r="U214" t="s">
        <v>42</v>
      </c>
      <c r="V214" t="s">
        <v>42</v>
      </c>
      <c r="W214">
        <v>0.27262999999999998</v>
      </c>
      <c r="X214">
        <f>Y214/1000</f>
        <v>0.27262999999999998</v>
      </c>
      <c r="Y214">
        <v>272.63</v>
      </c>
      <c r="AA214" t="s">
        <v>42</v>
      </c>
      <c r="AB214" t="s">
        <v>51</v>
      </c>
      <c r="AC214">
        <v>1.00451</v>
      </c>
      <c r="AH214">
        <v>-5.0090000000000003E-2</v>
      </c>
    </row>
    <row r="215" spans="1:35" x14ac:dyDescent="0.35">
      <c r="A215" t="s">
        <v>705</v>
      </c>
      <c r="B215" s="6">
        <v>46999</v>
      </c>
      <c r="C215" t="s">
        <v>706</v>
      </c>
      <c r="E215" t="s">
        <v>707</v>
      </c>
      <c r="F215" t="s">
        <v>76</v>
      </c>
      <c r="G215" t="str">
        <f t="shared" si="11"/>
        <v>Produits d’armature</v>
      </c>
      <c r="H215">
        <v>0.99</v>
      </c>
      <c r="I215">
        <v>1.1399999999999999</v>
      </c>
      <c r="M215" t="s">
        <v>569</v>
      </c>
      <c r="N215" t="s">
        <v>480</v>
      </c>
      <c r="P215" t="str">
        <f t="shared" si="12"/>
        <v/>
      </c>
      <c r="Q215" t="s">
        <v>49</v>
      </c>
      <c r="R215" t="s">
        <v>42</v>
      </c>
      <c r="S215" t="s">
        <v>42</v>
      </c>
      <c r="T215" t="s">
        <v>42</v>
      </c>
      <c r="U215" t="s">
        <v>42</v>
      </c>
      <c r="V215" t="s">
        <v>42</v>
      </c>
      <c r="W215">
        <v>0.27262999999999998</v>
      </c>
      <c r="X215">
        <f>Y215/1000</f>
        <v>0.27262999999999998</v>
      </c>
      <c r="Y215">
        <v>272.63</v>
      </c>
      <c r="AA215" t="s">
        <v>42</v>
      </c>
      <c r="AB215" t="s">
        <v>51</v>
      </c>
      <c r="AC215">
        <v>0.32414999999999999</v>
      </c>
      <c r="AE215">
        <v>4.4499999999999998E-2</v>
      </c>
    </row>
    <row r="216" spans="1:35" x14ac:dyDescent="0.35">
      <c r="A216" t="s">
        <v>708</v>
      </c>
      <c r="B216" s="6">
        <v>45742</v>
      </c>
      <c r="C216" t="s">
        <v>709</v>
      </c>
      <c r="D216" t="s">
        <v>710</v>
      </c>
      <c r="E216" t="s">
        <v>711</v>
      </c>
      <c r="F216" t="s">
        <v>37</v>
      </c>
      <c r="G216" t="str">
        <f t="shared" si="11"/>
        <v>Produits d’armature</v>
      </c>
      <c r="H216">
        <v>0.99</v>
      </c>
      <c r="I216">
        <v>1.1200000000000001</v>
      </c>
      <c r="J216">
        <v>1</v>
      </c>
      <c r="K216" t="s">
        <v>712</v>
      </c>
      <c r="M216" t="s">
        <v>713</v>
      </c>
      <c r="N216" t="s">
        <v>480</v>
      </c>
      <c r="O216">
        <v>0.02</v>
      </c>
      <c r="P216" t="str">
        <f t="shared" si="12"/>
        <v>Low alloy steel</v>
      </c>
      <c r="Q216" t="s">
        <v>49</v>
      </c>
      <c r="R216" t="s">
        <v>42</v>
      </c>
      <c r="S216" t="s">
        <v>42</v>
      </c>
      <c r="T216" t="s">
        <v>42</v>
      </c>
      <c r="U216" t="s">
        <v>42</v>
      </c>
      <c r="V216" t="s">
        <v>50</v>
      </c>
      <c r="W216">
        <v>0.11391</v>
      </c>
      <c r="X216">
        <f>Y216/1000</f>
        <v>0.11391</v>
      </c>
      <c r="Y216">
        <v>113.91</v>
      </c>
      <c r="AA216" t="s">
        <v>42</v>
      </c>
      <c r="AB216" t="s">
        <v>51</v>
      </c>
      <c r="AC216">
        <v>0.442</v>
      </c>
      <c r="AD216">
        <v>7.7200000000000001E-4</v>
      </c>
      <c r="AE216">
        <v>8.0499999999999999E-3</v>
      </c>
      <c r="AF216">
        <v>5.7399999999999997E-4</v>
      </c>
    </row>
    <row r="217" spans="1:35" x14ac:dyDescent="0.35">
      <c r="A217" t="s">
        <v>714</v>
      </c>
      <c r="B217" s="6">
        <v>46881</v>
      </c>
      <c r="C217" t="s">
        <v>715</v>
      </c>
      <c r="D217" t="s">
        <v>716</v>
      </c>
      <c r="E217" t="s">
        <v>717</v>
      </c>
      <c r="F217" t="s">
        <v>135</v>
      </c>
      <c r="G217" t="str">
        <f t="shared" si="11"/>
        <v>Produits de stabilisation</v>
      </c>
      <c r="H217">
        <v>0.15</v>
      </c>
      <c r="I217">
        <v>0.11700000000000001</v>
      </c>
      <c r="J217">
        <v>0.95</v>
      </c>
      <c r="K217" t="s">
        <v>712</v>
      </c>
      <c r="M217" t="s">
        <v>713</v>
      </c>
      <c r="N217" t="s">
        <v>480</v>
      </c>
      <c r="P217" t="str">
        <f t="shared" si="12"/>
        <v/>
      </c>
      <c r="Q217" t="s">
        <v>56</v>
      </c>
      <c r="R217" t="s">
        <v>42</v>
      </c>
      <c r="S217" t="s">
        <v>42</v>
      </c>
      <c r="T217" t="s">
        <v>42</v>
      </c>
      <c r="U217" t="s">
        <v>42</v>
      </c>
      <c r="V217" t="s">
        <v>42</v>
      </c>
      <c r="W217">
        <v>1.4E-2</v>
      </c>
      <c r="X217">
        <v>1.4E-2</v>
      </c>
      <c r="Y217">
        <v>113.91</v>
      </c>
      <c r="AA217" t="s">
        <v>42</v>
      </c>
      <c r="AB217" t="s">
        <v>141</v>
      </c>
      <c r="AC217">
        <v>2.91</v>
      </c>
      <c r="AE217">
        <v>3.0200000000000001E-3</v>
      </c>
      <c r="AG217">
        <v>2.4199999999999998E-3</v>
      </c>
      <c r="AH217">
        <v>-1.5</v>
      </c>
      <c r="AI217">
        <v>1.4E-2</v>
      </c>
    </row>
    <row r="218" spans="1:35" x14ac:dyDescent="0.35">
      <c r="A218" t="s">
        <v>718</v>
      </c>
      <c r="B218" s="6">
        <v>46881</v>
      </c>
      <c r="C218" t="s">
        <v>715</v>
      </c>
      <c r="D218" t="s">
        <v>716</v>
      </c>
      <c r="E218" t="s">
        <v>719</v>
      </c>
      <c r="F218" t="s">
        <v>277</v>
      </c>
      <c r="G218" t="str">
        <f t="shared" si="11"/>
        <v>Produits de stabilisation</v>
      </c>
      <c r="H218">
        <v>0.2</v>
      </c>
      <c r="I218">
        <v>9.1600000000000001E-2</v>
      </c>
      <c r="J218">
        <v>0.95</v>
      </c>
      <c r="K218" t="s">
        <v>712</v>
      </c>
      <c r="M218" t="s">
        <v>713</v>
      </c>
      <c r="N218" t="s">
        <v>480</v>
      </c>
      <c r="O218">
        <v>0.05</v>
      </c>
      <c r="P218" t="str">
        <f t="shared" si="12"/>
        <v>Low alloy steel</v>
      </c>
      <c r="Q218" t="s">
        <v>49</v>
      </c>
      <c r="R218" t="s">
        <v>42</v>
      </c>
      <c r="S218" t="s">
        <v>50</v>
      </c>
      <c r="T218" t="s">
        <v>50</v>
      </c>
      <c r="U218" t="s">
        <v>42</v>
      </c>
      <c r="V218" t="s">
        <v>50</v>
      </c>
      <c r="W218">
        <v>0.11391</v>
      </c>
      <c r="X218">
        <f t="shared" ref="X218:X236" si="14">Y218/1000</f>
        <v>0.11391</v>
      </c>
      <c r="Y218">
        <v>113.91</v>
      </c>
      <c r="AA218" t="s">
        <v>42</v>
      </c>
      <c r="AB218" t="s">
        <v>141</v>
      </c>
      <c r="AC218">
        <v>2.76</v>
      </c>
      <c r="AE218">
        <v>3.0200000000000001E-3</v>
      </c>
      <c r="AG218">
        <v>2.4199999999999998E-3</v>
      </c>
      <c r="AH218">
        <v>-1.54</v>
      </c>
    </row>
    <row r="219" spans="1:35" x14ac:dyDescent="0.35">
      <c r="A219" t="s">
        <v>720</v>
      </c>
      <c r="B219" s="6">
        <v>46881</v>
      </c>
      <c r="C219" t="s">
        <v>715</v>
      </c>
      <c r="D219" t="s">
        <v>716</v>
      </c>
      <c r="E219" t="s">
        <v>721</v>
      </c>
      <c r="F219" t="s">
        <v>277</v>
      </c>
      <c r="G219" t="str">
        <f t="shared" si="11"/>
        <v>Produits de stabilisation</v>
      </c>
      <c r="H219">
        <v>0.2</v>
      </c>
      <c r="I219">
        <v>9.1600000000000001E-2</v>
      </c>
      <c r="J219">
        <v>0.95</v>
      </c>
      <c r="K219" t="s">
        <v>712</v>
      </c>
      <c r="M219" t="s">
        <v>713</v>
      </c>
      <c r="N219" t="s">
        <v>480</v>
      </c>
      <c r="O219">
        <v>0.05</v>
      </c>
      <c r="P219" t="str">
        <f t="shared" si="12"/>
        <v>Low alloy steel</v>
      </c>
      <c r="Q219" t="s">
        <v>49</v>
      </c>
      <c r="R219" t="s">
        <v>42</v>
      </c>
      <c r="S219" t="s">
        <v>42</v>
      </c>
      <c r="T219" t="s">
        <v>50</v>
      </c>
      <c r="U219" t="s">
        <v>42</v>
      </c>
      <c r="V219" t="s">
        <v>50</v>
      </c>
      <c r="W219">
        <v>0.11391</v>
      </c>
      <c r="X219">
        <f t="shared" si="14"/>
        <v>0.11391</v>
      </c>
      <c r="Y219">
        <v>113.91</v>
      </c>
      <c r="AA219" t="s">
        <v>42</v>
      </c>
      <c r="AB219" t="s">
        <v>141</v>
      </c>
      <c r="AC219">
        <v>2.95</v>
      </c>
      <c r="AE219">
        <v>3.0200000000000001E-3</v>
      </c>
      <c r="AG219">
        <v>2.4199999999999998E-3</v>
      </c>
      <c r="AH219">
        <v>-1.54</v>
      </c>
    </row>
    <row r="220" spans="1:35" x14ac:dyDescent="0.35">
      <c r="A220" t="s">
        <v>722</v>
      </c>
      <c r="B220" s="6">
        <v>46881</v>
      </c>
      <c r="C220" t="s">
        <v>715</v>
      </c>
      <c r="D220" t="s">
        <v>716</v>
      </c>
      <c r="E220" t="s">
        <v>723</v>
      </c>
      <c r="F220" t="s">
        <v>277</v>
      </c>
      <c r="G220" t="str">
        <f t="shared" si="11"/>
        <v>Produits de stabilisation</v>
      </c>
      <c r="H220">
        <v>0.2</v>
      </c>
      <c r="I220">
        <v>9.1700000000000004E-2</v>
      </c>
      <c r="J220">
        <v>0.95</v>
      </c>
      <c r="K220" t="s">
        <v>712</v>
      </c>
      <c r="M220" t="s">
        <v>713</v>
      </c>
      <c r="N220" t="s">
        <v>480</v>
      </c>
      <c r="O220">
        <v>0.05</v>
      </c>
      <c r="P220" t="str">
        <f t="shared" si="12"/>
        <v>Low alloy steel</v>
      </c>
      <c r="Q220" t="s">
        <v>49</v>
      </c>
      <c r="R220" t="s">
        <v>42</v>
      </c>
      <c r="S220" t="s">
        <v>42</v>
      </c>
      <c r="T220" t="s">
        <v>42</v>
      </c>
      <c r="U220" t="s">
        <v>42</v>
      </c>
      <c r="V220" t="s">
        <v>50</v>
      </c>
      <c r="W220">
        <v>0.11391</v>
      </c>
      <c r="X220">
        <f t="shared" si="14"/>
        <v>0.11391</v>
      </c>
      <c r="Y220">
        <v>113.91</v>
      </c>
      <c r="AA220" t="s">
        <v>42</v>
      </c>
      <c r="AB220" t="s">
        <v>141</v>
      </c>
      <c r="AC220">
        <v>2.75</v>
      </c>
      <c r="AE220">
        <v>3.0200000000000001E-3</v>
      </c>
      <c r="AG220">
        <v>2.4199999999999998E-3</v>
      </c>
      <c r="AH220">
        <v>-1.54</v>
      </c>
    </row>
    <row r="221" spans="1:35" x14ac:dyDescent="0.35">
      <c r="A221" t="s">
        <v>724</v>
      </c>
      <c r="B221" s="6">
        <v>46833</v>
      </c>
      <c r="C221" t="s">
        <v>725</v>
      </c>
      <c r="D221" t="s">
        <v>726</v>
      </c>
      <c r="E221" t="s">
        <v>727</v>
      </c>
      <c r="F221" t="s">
        <v>81</v>
      </c>
      <c r="G221" t="str">
        <f t="shared" si="11"/>
        <v>Produits plats</v>
      </c>
      <c r="H221">
        <v>0.25</v>
      </c>
      <c r="I221">
        <v>1.4999999999999999E-2</v>
      </c>
      <c r="J221">
        <v>0.95</v>
      </c>
      <c r="K221" t="s">
        <v>712</v>
      </c>
      <c r="M221" t="s">
        <v>713</v>
      </c>
      <c r="N221" t="s">
        <v>480</v>
      </c>
      <c r="P221" t="str">
        <f t="shared" si="12"/>
        <v/>
      </c>
      <c r="Q221" t="s">
        <v>49</v>
      </c>
      <c r="R221" t="s">
        <v>42</v>
      </c>
      <c r="S221" t="s">
        <v>42</v>
      </c>
      <c r="T221" t="s">
        <v>50</v>
      </c>
      <c r="U221" t="s">
        <v>42</v>
      </c>
      <c r="V221" t="s">
        <v>50</v>
      </c>
      <c r="W221">
        <v>0.11391</v>
      </c>
      <c r="X221">
        <f t="shared" si="14"/>
        <v>0.11391</v>
      </c>
      <c r="Y221">
        <v>113.91</v>
      </c>
      <c r="AA221" t="s">
        <v>42</v>
      </c>
      <c r="AB221" t="s">
        <v>141</v>
      </c>
      <c r="AC221">
        <v>2.4300000000000002</v>
      </c>
      <c r="AE221">
        <v>3.0200000000000001E-3</v>
      </c>
      <c r="AG221">
        <v>2.4199999999999998E-3</v>
      </c>
      <c r="AH221">
        <v>-1.36</v>
      </c>
    </row>
    <row r="222" spans="1:35" x14ac:dyDescent="0.35">
      <c r="A222" t="s">
        <v>728</v>
      </c>
      <c r="B222" s="6">
        <v>46321</v>
      </c>
      <c r="C222" t="s">
        <v>729</v>
      </c>
      <c r="D222" t="s">
        <v>726</v>
      </c>
      <c r="E222" t="s">
        <v>730</v>
      </c>
      <c r="F222" t="s">
        <v>167</v>
      </c>
      <c r="G222" t="str">
        <f t="shared" si="11"/>
        <v>Produits plats</v>
      </c>
      <c r="H222">
        <v>0.25</v>
      </c>
      <c r="I222">
        <v>0.13400000000000001</v>
      </c>
      <c r="J222">
        <v>0.95</v>
      </c>
      <c r="K222" t="s">
        <v>712</v>
      </c>
      <c r="M222" t="s">
        <v>713</v>
      </c>
      <c r="N222" t="s">
        <v>480</v>
      </c>
      <c r="P222" t="str">
        <f t="shared" si="12"/>
        <v/>
      </c>
      <c r="Q222" t="s">
        <v>49</v>
      </c>
      <c r="R222" t="s">
        <v>42</v>
      </c>
      <c r="S222" t="s">
        <v>50</v>
      </c>
      <c r="T222" t="s">
        <v>50</v>
      </c>
      <c r="U222" t="s">
        <v>42</v>
      </c>
      <c r="W222">
        <v>0.11391</v>
      </c>
      <c r="X222">
        <f t="shared" si="14"/>
        <v>0.11391</v>
      </c>
      <c r="Y222">
        <v>113.91</v>
      </c>
      <c r="AA222" t="s">
        <v>42</v>
      </c>
      <c r="AB222" t="s">
        <v>141</v>
      </c>
      <c r="AC222">
        <v>2.17</v>
      </c>
      <c r="AE222">
        <v>3.0200000000000001E-3</v>
      </c>
      <c r="AG222">
        <v>2.4199999999999998E-3</v>
      </c>
      <c r="AH222">
        <v>-1.38</v>
      </c>
    </row>
    <row r="223" spans="1:35" x14ac:dyDescent="0.35">
      <c r="A223" t="s">
        <v>731</v>
      </c>
      <c r="B223" s="6">
        <v>46481</v>
      </c>
      <c r="C223" t="s">
        <v>729</v>
      </c>
      <c r="D223" t="s">
        <v>726</v>
      </c>
      <c r="E223" t="s">
        <v>732</v>
      </c>
      <c r="F223" t="s">
        <v>55</v>
      </c>
      <c r="G223" t="str">
        <f t="shared" si="11"/>
        <v>Produits plats</v>
      </c>
      <c r="H223">
        <v>0.25</v>
      </c>
      <c r="I223">
        <v>0.13700000000000001</v>
      </c>
      <c r="J223">
        <v>0.95</v>
      </c>
      <c r="K223" t="s">
        <v>712</v>
      </c>
      <c r="M223" t="s">
        <v>713</v>
      </c>
      <c r="N223" t="s">
        <v>480</v>
      </c>
      <c r="P223" t="str">
        <f t="shared" si="12"/>
        <v/>
      </c>
      <c r="Q223" t="s">
        <v>49</v>
      </c>
      <c r="R223" t="s">
        <v>50</v>
      </c>
      <c r="S223" t="s">
        <v>50</v>
      </c>
      <c r="T223" t="s">
        <v>50</v>
      </c>
      <c r="U223" t="s">
        <v>42</v>
      </c>
      <c r="V223" t="s">
        <v>50</v>
      </c>
      <c r="W223">
        <v>0.11391</v>
      </c>
      <c r="X223">
        <f t="shared" si="14"/>
        <v>0.11391</v>
      </c>
      <c r="Y223">
        <v>113.91</v>
      </c>
      <c r="AA223" t="s">
        <v>42</v>
      </c>
      <c r="AB223" t="s">
        <v>141</v>
      </c>
      <c r="AC223">
        <v>2.35</v>
      </c>
      <c r="AE223">
        <v>3.0200000000000001E-3</v>
      </c>
      <c r="AG223">
        <v>2.4199999999999998E-3</v>
      </c>
      <c r="AH223">
        <v>-1.38</v>
      </c>
    </row>
    <row r="224" spans="1:35" x14ac:dyDescent="0.35">
      <c r="A224" t="s">
        <v>733</v>
      </c>
      <c r="B224" s="6">
        <v>46524</v>
      </c>
      <c r="C224" t="s">
        <v>729</v>
      </c>
      <c r="D224" t="s">
        <v>726</v>
      </c>
      <c r="E224" t="s">
        <v>734</v>
      </c>
      <c r="F224" t="s">
        <v>167</v>
      </c>
      <c r="G224" t="str">
        <f t="shared" si="11"/>
        <v>Produits plats</v>
      </c>
      <c r="H224">
        <v>0.25</v>
      </c>
      <c r="I224">
        <v>0.13500000000000001</v>
      </c>
      <c r="J224">
        <v>0.95</v>
      </c>
      <c r="K224" t="s">
        <v>712</v>
      </c>
      <c r="M224" t="s">
        <v>713</v>
      </c>
      <c r="N224" t="s">
        <v>480</v>
      </c>
      <c r="P224" t="str">
        <f t="shared" si="12"/>
        <v/>
      </c>
      <c r="Q224" t="s">
        <v>56</v>
      </c>
      <c r="R224" t="s">
        <v>42</v>
      </c>
      <c r="S224" t="s">
        <v>50</v>
      </c>
      <c r="T224" t="s">
        <v>50</v>
      </c>
      <c r="U224" t="s">
        <v>42</v>
      </c>
      <c r="V224" t="s">
        <v>50</v>
      </c>
      <c r="W224">
        <v>0.11391</v>
      </c>
      <c r="X224">
        <f t="shared" si="14"/>
        <v>0.11391</v>
      </c>
      <c r="Y224">
        <v>113.91</v>
      </c>
      <c r="AA224" t="s">
        <v>42</v>
      </c>
      <c r="AB224" t="s">
        <v>141</v>
      </c>
      <c r="AC224">
        <v>2.19</v>
      </c>
      <c r="AE224">
        <v>3.0200000000000001E-3</v>
      </c>
      <c r="AG224">
        <v>2.4199999999999998E-3</v>
      </c>
      <c r="AH224">
        <v>-1.38</v>
      </c>
    </row>
    <row r="225" spans="1:35" x14ac:dyDescent="0.35">
      <c r="A225" t="s">
        <v>735</v>
      </c>
      <c r="B225" s="6">
        <v>46832</v>
      </c>
      <c r="C225" t="s">
        <v>736</v>
      </c>
      <c r="D225" t="s">
        <v>737</v>
      </c>
      <c r="E225" t="s">
        <v>276</v>
      </c>
      <c r="F225" t="s">
        <v>277</v>
      </c>
      <c r="G225" t="str">
        <f t="shared" si="11"/>
        <v>Produits de stabilisation</v>
      </c>
      <c r="H225">
        <v>0.94499999999999995</v>
      </c>
      <c r="I225">
        <v>1.17</v>
      </c>
      <c r="J225">
        <v>0.95</v>
      </c>
      <c r="K225" t="s">
        <v>738</v>
      </c>
      <c r="M225" t="s">
        <v>713</v>
      </c>
      <c r="N225" t="s">
        <v>480</v>
      </c>
      <c r="P225" t="str">
        <f t="shared" si="12"/>
        <v/>
      </c>
      <c r="Q225" t="s">
        <v>49</v>
      </c>
      <c r="R225" t="s">
        <v>42</v>
      </c>
      <c r="S225" t="s">
        <v>42</v>
      </c>
      <c r="T225" t="s">
        <v>42</v>
      </c>
      <c r="U225" t="s">
        <v>42</v>
      </c>
      <c r="V225" t="s">
        <v>42</v>
      </c>
      <c r="W225">
        <v>0.14977000000000001</v>
      </c>
      <c r="X225">
        <f t="shared" si="14"/>
        <v>0.14977000000000001</v>
      </c>
      <c r="Y225">
        <v>149.77000000000001</v>
      </c>
      <c r="AA225" t="s">
        <v>42</v>
      </c>
      <c r="AB225" t="s">
        <v>51</v>
      </c>
      <c r="AC225">
        <v>0.36120000000000002</v>
      </c>
      <c r="AE225">
        <v>8.4499999999999992E-3</v>
      </c>
      <c r="AG225">
        <v>5.2499999999999997E-4</v>
      </c>
      <c r="AH225">
        <v>6.1100000000000002E-2</v>
      </c>
    </row>
    <row r="226" spans="1:35" x14ac:dyDescent="0.35">
      <c r="A226" t="s">
        <v>739</v>
      </c>
      <c r="B226" s="6">
        <v>47118</v>
      </c>
      <c r="C226" t="s">
        <v>740</v>
      </c>
      <c r="D226" t="s">
        <v>741</v>
      </c>
      <c r="E226" t="s">
        <v>742</v>
      </c>
      <c r="F226" t="s">
        <v>215</v>
      </c>
      <c r="G226" t="str">
        <f t="shared" si="11"/>
        <v>Produits de stabilisation</v>
      </c>
      <c r="I226">
        <v>1.1000000000000001</v>
      </c>
      <c r="J226">
        <v>0.9</v>
      </c>
      <c r="K226" t="s">
        <v>743</v>
      </c>
      <c r="M226" t="s">
        <v>713</v>
      </c>
      <c r="N226" t="s">
        <v>480</v>
      </c>
      <c r="P226" t="str">
        <f t="shared" si="12"/>
        <v/>
      </c>
      <c r="Q226" t="s">
        <v>49</v>
      </c>
      <c r="R226" t="s">
        <v>42</v>
      </c>
      <c r="S226" t="s">
        <v>42</v>
      </c>
      <c r="T226" t="s">
        <v>42</v>
      </c>
      <c r="U226" t="s">
        <v>50</v>
      </c>
      <c r="V226" t="s">
        <v>42</v>
      </c>
      <c r="W226">
        <v>4.1790000000000001E-2</v>
      </c>
      <c r="X226">
        <f t="shared" si="14"/>
        <v>4.1790000000000001E-2</v>
      </c>
      <c r="Y226">
        <v>41.79</v>
      </c>
      <c r="AA226" t="s">
        <v>42</v>
      </c>
      <c r="AB226" t="s">
        <v>51</v>
      </c>
      <c r="AC226">
        <v>0.42299999999999999</v>
      </c>
      <c r="AD226">
        <v>4.0200000000000001E-3</v>
      </c>
      <c r="AE226">
        <v>1.52E-2</v>
      </c>
      <c r="AF226">
        <v>2.3400000000000001E-3</v>
      </c>
      <c r="AG226">
        <v>4.2900000000000002E-4</v>
      </c>
    </row>
    <row r="227" spans="1:35" x14ac:dyDescent="0.35">
      <c r="A227" t="s">
        <v>744</v>
      </c>
      <c r="B227" s="6">
        <v>46150</v>
      </c>
      <c r="C227" t="s">
        <v>745</v>
      </c>
      <c r="D227" t="s">
        <v>741</v>
      </c>
      <c r="E227" t="s">
        <v>383</v>
      </c>
      <c r="F227" t="s">
        <v>37</v>
      </c>
      <c r="G227" t="str">
        <f t="shared" si="11"/>
        <v>Produits d’armature</v>
      </c>
      <c r="H227">
        <v>0.98699999999999999</v>
      </c>
      <c r="I227">
        <v>1.1200000000000001</v>
      </c>
      <c r="J227">
        <v>0.92</v>
      </c>
      <c r="K227" t="s">
        <v>743</v>
      </c>
      <c r="M227" t="s">
        <v>713</v>
      </c>
      <c r="N227" t="s">
        <v>480</v>
      </c>
      <c r="O227">
        <v>0.03</v>
      </c>
      <c r="P227" t="str">
        <f t="shared" si="12"/>
        <v>Low alloy steel</v>
      </c>
      <c r="Q227" t="s">
        <v>41</v>
      </c>
      <c r="R227" t="s">
        <v>42</v>
      </c>
      <c r="S227" t="s">
        <v>42</v>
      </c>
      <c r="T227" t="s">
        <v>42</v>
      </c>
      <c r="U227" t="s">
        <v>42</v>
      </c>
      <c r="V227" t="s">
        <v>42</v>
      </c>
      <c r="W227">
        <v>4.1790000000000001E-2</v>
      </c>
      <c r="X227">
        <f t="shared" si="14"/>
        <v>4.1790000000000001E-2</v>
      </c>
      <c r="Y227">
        <v>41.79</v>
      </c>
      <c r="AA227" t="s">
        <v>42</v>
      </c>
      <c r="AB227" t="s">
        <v>51</v>
      </c>
      <c r="AC227">
        <v>0.30870999999999998</v>
      </c>
      <c r="AD227">
        <v>2.1499999999999998E-2</v>
      </c>
      <c r="AE227">
        <v>4.0599999999999997E-2</v>
      </c>
      <c r="AG227">
        <v>1.1800000000000001E-3</v>
      </c>
      <c r="AH227">
        <v>0.38300000000000001</v>
      </c>
    </row>
    <row r="228" spans="1:35" x14ac:dyDescent="0.35">
      <c r="A228" t="s">
        <v>746</v>
      </c>
      <c r="B228" s="6">
        <v>46414</v>
      </c>
      <c r="C228" t="s">
        <v>740</v>
      </c>
      <c r="D228" t="s">
        <v>747</v>
      </c>
      <c r="E228" t="s">
        <v>748</v>
      </c>
      <c r="F228" t="s">
        <v>37</v>
      </c>
      <c r="G228" t="str">
        <f t="shared" si="11"/>
        <v>Produits d’armature</v>
      </c>
      <c r="H228">
        <v>0.94499999999999995</v>
      </c>
      <c r="I228">
        <v>1.1000000000000001</v>
      </c>
      <c r="J228">
        <v>0.95</v>
      </c>
      <c r="K228" t="s">
        <v>743</v>
      </c>
      <c r="M228" t="s">
        <v>713</v>
      </c>
      <c r="N228" t="s">
        <v>480</v>
      </c>
      <c r="O228">
        <v>0.06</v>
      </c>
      <c r="P228" t="str">
        <f t="shared" si="12"/>
        <v>High alloy steel</v>
      </c>
      <c r="Q228" t="s">
        <v>49</v>
      </c>
      <c r="R228" t="s">
        <v>42</v>
      </c>
      <c r="S228" t="s">
        <v>42</v>
      </c>
      <c r="T228" t="s">
        <v>42</v>
      </c>
      <c r="U228" t="s">
        <v>42</v>
      </c>
      <c r="V228" t="s">
        <v>42</v>
      </c>
      <c r="W228">
        <v>4.1790000000000001E-2</v>
      </c>
      <c r="X228">
        <f t="shared" si="14"/>
        <v>4.1790000000000001E-2</v>
      </c>
      <c r="Y228">
        <v>41.79</v>
      </c>
      <c r="AA228" t="s">
        <v>42</v>
      </c>
      <c r="AB228" t="s">
        <v>51</v>
      </c>
      <c r="AC228">
        <v>0.2782</v>
      </c>
      <c r="AE228">
        <v>7.8899999999999994E-3</v>
      </c>
      <c r="AG228">
        <v>2.9300000000000002E-4</v>
      </c>
      <c r="AH228">
        <v>8.5800000000000001E-2</v>
      </c>
    </row>
    <row r="229" spans="1:35" x14ac:dyDescent="0.35">
      <c r="A229" t="s">
        <v>749</v>
      </c>
      <c r="B229" s="6">
        <v>45761</v>
      </c>
      <c r="C229" t="s">
        <v>632</v>
      </c>
      <c r="D229" t="s">
        <v>750</v>
      </c>
      <c r="E229" t="s">
        <v>751</v>
      </c>
      <c r="F229" t="s">
        <v>752</v>
      </c>
      <c r="G229" t="str">
        <f t="shared" si="11"/>
        <v>Autres</v>
      </c>
      <c r="I229">
        <v>1.2</v>
      </c>
      <c r="K229" t="s">
        <v>743</v>
      </c>
      <c r="M229" t="s">
        <v>713</v>
      </c>
      <c r="N229" t="s">
        <v>480</v>
      </c>
      <c r="O229">
        <v>0.02</v>
      </c>
      <c r="P229" t="str">
        <f t="shared" si="12"/>
        <v>Low alloy steel</v>
      </c>
      <c r="Q229" t="s">
        <v>49</v>
      </c>
      <c r="R229" t="s">
        <v>42</v>
      </c>
      <c r="S229" t="s">
        <v>42</v>
      </c>
      <c r="T229" t="s">
        <v>42</v>
      </c>
      <c r="U229" t="s">
        <v>42</v>
      </c>
      <c r="V229" t="s">
        <v>42</v>
      </c>
      <c r="W229">
        <v>4.1790000000000001E-2</v>
      </c>
      <c r="X229">
        <f t="shared" si="14"/>
        <v>4.1790000000000001E-2</v>
      </c>
      <c r="Y229">
        <v>41.79</v>
      </c>
      <c r="AA229" t="s">
        <v>42</v>
      </c>
      <c r="AB229" t="s">
        <v>51</v>
      </c>
      <c r="AC229">
        <v>0.36930000000000002</v>
      </c>
    </row>
    <row r="230" spans="1:35" x14ac:dyDescent="0.35">
      <c r="A230" t="s">
        <v>481</v>
      </c>
      <c r="B230" s="6">
        <v>47222</v>
      </c>
      <c r="C230" t="s">
        <v>482</v>
      </c>
      <c r="D230" t="s">
        <v>753</v>
      </c>
      <c r="E230" t="s">
        <v>484</v>
      </c>
      <c r="F230" t="s">
        <v>76</v>
      </c>
      <c r="G230" t="str">
        <f t="shared" si="11"/>
        <v>Produits d’armature</v>
      </c>
      <c r="I230">
        <v>0.11600000000000001</v>
      </c>
      <c r="J230">
        <v>0.98</v>
      </c>
      <c r="K230" t="s">
        <v>754</v>
      </c>
      <c r="M230" t="s">
        <v>713</v>
      </c>
      <c r="N230" t="s">
        <v>480</v>
      </c>
      <c r="O230">
        <v>0.03</v>
      </c>
      <c r="P230" t="str">
        <f t="shared" si="12"/>
        <v>Low alloy steel</v>
      </c>
      <c r="Q230" t="s">
        <v>49</v>
      </c>
      <c r="R230" t="s">
        <v>42</v>
      </c>
      <c r="S230" t="s">
        <v>42</v>
      </c>
      <c r="T230" t="s">
        <v>42</v>
      </c>
      <c r="U230" t="s">
        <v>50</v>
      </c>
      <c r="V230" t="s">
        <v>42</v>
      </c>
      <c r="W230">
        <v>0.33160000000000001</v>
      </c>
      <c r="X230">
        <f t="shared" si="14"/>
        <v>0.33160000000000001</v>
      </c>
      <c r="Y230">
        <v>331.6</v>
      </c>
      <c r="AA230" t="s">
        <v>42</v>
      </c>
      <c r="AB230" t="s">
        <v>141</v>
      </c>
      <c r="AC230">
        <v>2.57</v>
      </c>
      <c r="AD230">
        <v>4.3499999999999997E-2</v>
      </c>
      <c r="AE230">
        <v>2.1299999999999999E-2</v>
      </c>
      <c r="AF230">
        <v>1.5299999999999999E-3</v>
      </c>
      <c r="AG230">
        <v>2.3499999999999999E-4</v>
      </c>
      <c r="AH230">
        <v>-1.71</v>
      </c>
    </row>
    <row r="231" spans="1:35" x14ac:dyDescent="0.35">
      <c r="A231" t="s">
        <v>755</v>
      </c>
      <c r="B231" s="6">
        <v>46596</v>
      </c>
      <c r="C231" t="s">
        <v>756</v>
      </c>
      <c r="D231" t="s">
        <v>757</v>
      </c>
      <c r="E231" t="s">
        <v>758</v>
      </c>
      <c r="F231" t="s">
        <v>37</v>
      </c>
      <c r="G231" t="str">
        <f t="shared" si="11"/>
        <v>Produits d’armature</v>
      </c>
      <c r="H231">
        <v>0.94</v>
      </c>
      <c r="I231">
        <v>1.0900000000000001</v>
      </c>
      <c r="J231">
        <v>0.9</v>
      </c>
      <c r="K231" t="s">
        <v>754</v>
      </c>
      <c r="M231" t="s">
        <v>713</v>
      </c>
      <c r="N231" t="s">
        <v>480</v>
      </c>
      <c r="P231" t="str">
        <f t="shared" si="12"/>
        <v/>
      </c>
      <c r="Q231" t="s">
        <v>49</v>
      </c>
      <c r="R231" t="s">
        <v>42</v>
      </c>
      <c r="S231" t="s">
        <v>42</v>
      </c>
      <c r="T231" t="s">
        <v>50</v>
      </c>
      <c r="U231" t="s">
        <v>42</v>
      </c>
      <c r="V231" t="s">
        <v>42</v>
      </c>
      <c r="W231">
        <v>0.33160000000000001</v>
      </c>
      <c r="X231">
        <f t="shared" si="14"/>
        <v>0.33160000000000001</v>
      </c>
      <c r="Y231">
        <v>331.6</v>
      </c>
      <c r="AA231" t="s">
        <v>42</v>
      </c>
      <c r="AB231" t="s">
        <v>51</v>
      </c>
      <c r="AC231">
        <v>0.62519999999999998</v>
      </c>
      <c r="AE231">
        <v>6.5700000000000003E-3</v>
      </c>
      <c r="AF231">
        <v>1.9699999999999999E-4</v>
      </c>
      <c r="AG231">
        <v>3.0499999999999999E-4</v>
      </c>
      <c r="AH231">
        <v>5.1400000000000001E-2</v>
      </c>
    </row>
    <row r="232" spans="1:35" x14ac:dyDescent="0.35">
      <c r="A232" t="s">
        <v>759</v>
      </c>
      <c r="B232" s="6">
        <v>46447</v>
      </c>
      <c r="C232" t="s">
        <v>760</v>
      </c>
      <c r="D232" t="s">
        <v>761</v>
      </c>
      <c r="E232" t="s">
        <v>762</v>
      </c>
      <c r="F232" t="s">
        <v>215</v>
      </c>
      <c r="G232" t="str">
        <f t="shared" si="11"/>
        <v>Produits de stabilisation</v>
      </c>
      <c r="I232">
        <v>1.19</v>
      </c>
      <c r="J232">
        <v>0.95</v>
      </c>
      <c r="K232" t="s">
        <v>754</v>
      </c>
      <c r="M232" t="s">
        <v>713</v>
      </c>
      <c r="N232" t="s">
        <v>480</v>
      </c>
      <c r="P232" t="str">
        <f t="shared" si="12"/>
        <v/>
      </c>
      <c r="R232" t="s">
        <v>42</v>
      </c>
      <c r="S232" t="s">
        <v>42</v>
      </c>
      <c r="T232" t="s">
        <v>42</v>
      </c>
      <c r="U232" t="s">
        <v>50</v>
      </c>
      <c r="W232">
        <v>0.33160000000000001</v>
      </c>
      <c r="X232">
        <f t="shared" si="14"/>
        <v>0.33160000000000001</v>
      </c>
      <c r="Y232">
        <v>331.6</v>
      </c>
      <c r="AA232" t="s">
        <v>42</v>
      </c>
      <c r="AB232" t="s">
        <v>51</v>
      </c>
      <c r="AC232">
        <v>0.54430000000000001</v>
      </c>
      <c r="AD232">
        <v>2.2300000000000002E-3</v>
      </c>
      <c r="AE232">
        <v>1.27E-4</v>
      </c>
      <c r="AG232">
        <v>7.36E-4</v>
      </c>
      <c r="AH232">
        <v>0.47</v>
      </c>
    </row>
    <row r="233" spans="1:35" x14ac:dyDescent="0.35">
      <c r="A233" t="s">
        <v>763</v>
      </c>
      <c r="B233" s="6">
        <v>46447</v>
      </c>
      <c r="C233" t="s">
        <v>760</v>
      </c>
      <c r="D233" t="s">
        <v>761</v>
      </c>
      <c r="E233" t="s">
        <v>764</v>
      </c>
      <c r="F233" t="s">
        <v>37</v>
      </c>
      <c r="G233" t="str">
        <f t="shared" si="11"/>
        <v>Produits d’armature</v>
      </c>
      <c r="I233">
        <v>1.1299999999999999</v>
      </c>
      <c r="J233">
        <v>0.95</v>
      </c>
      <c r="K233" t="s">
        <v>754</v>
      </c>
      <c r="M233" t="s">
        <v>713</v>
      </c>
      <c r="N233" t="s">
        <v>480</v>
      </c>
      <c r="O233">
        <v>1.9E-2</v>
      </c>
      <c r="P233" t="str">
        <f t="shared" si="12"/>
        <v>Low alloy steel</v>
      </c>
      <c r="Q233" t="s">
        <v>49</v>
      </c>
      <c r="R233" t="s">
        <v>42</v>
      </c>
      <c r="S233" t="s">
        <v>42</v>
      </c>
      <c r="T233" t="s">
        <v>42</v>
      </c>
      <c r="U233" t="s">
        <v>42</v>
      </c>
      <c r="V233" t="s">
        <v>50</v>
      </c>
      <c r="W233">
        <v>0.33160000000000001</v>
      </c>
      <c r="X233">
        <f t="shared" si="14"/>
        <v>0.33160000000000001</v>
      </c>
      <c r="Y233">
        <v>331.6</v>
      </c>
      <c r="AA233" t="s">
        <v>42</v>
      </c>
      <c r="AB233" t="s">
        <v>51</v>
      </c>
      <c r="AC233">
        <v>0.47399999999999998</v>
      </c>
      <c r="AD233">
        <v>2.2300000000000002E-3</v>
      </c>
      <c r="AE233">
        <v>1.27E-4</v>
      </c>
      <c r="AG233">
        <v>7.36E-4</v>
      </c>
      <c r="AH233">
        <v>0.34899999999999998</v>
      </c>
    </row>
    <row r="234" spans="1:35" x14ac:dyDescent="0.35">
      <c r="A234" t="s">
        <v>765</v>
      </c>
      <c r="B234" s="6">
        <v>46428</v>
      </c>
      <c r="C234" t="s">
        <v>766</v>
      </c>
      <c r="D234" t="s">
        <v>767</v>
      </c>
      <c r="E234" t="s">
        <v>727</v>
      </c>
      <c r="F234" t="s">
        <v>81</v>
      </c>
      <c r="G234" t="str">
        <f t="shared" si="11"/>
        <v>Produits plats</v>
      </c>
      <c r="H234">
        <v>0.22500000000000001</v>
      </c>
      <c r="I234">
        <v>0.247</v>
      </c>
      <c r="K234" t="s">
        <v>754</v>
      </c>
      <c r="M234" t="s">
        <v>713</v>
      </c>
      <c r="N234" t="s">
        <v>480</v>
      </c>
      <c r="O234">
        <v>0.02</v>
      </c>
      <c r="P234" t="str">
        <f t="shared" si="12"/>
        <v>Low alloy steel</v>
      </c>
      <c r="Q234" t="s">
        <v>49</v>
      </c>
      <c r="R234" t="s">
        <v>42</v>
      </c>
      <c r="S234" t="s">
        <v>42</v>
      </c>
      <c r="T234" t="s">
        <v>50</v>
      </c>
      <c r="U234" t="s">
        <v>42</v>
      </c>
      <c r="V234" t="s">
        <v>50</v>
      </c>
      <c r="W234">
        <v>0.33160000000000001</v>
      </c>
      <c r="X234">
        <f t="shared" si="14"/>
        <v>0.33160000000000001</v>
      </c>
      <c r="Y234">
        <v>331.6</v>
      </c>
      <c r="AA234" t="s">
        <v>42</v>
      </c>
      <c r="AB234" t="s">
        <v>141</v>
      </c>
      <c r="AC234">
        <v>2.2799999999999998</v>
      </c>
      <c r="AH234">
        <v>-1.53</v>
      </c>
    </row>
    <row r="235" spans="1:35" x14ac:dyDescent="0.35">
      <c r="A235" t="s">
        <v>768</v>
      </c>
      <c r="B235" s="6">
        <v>46557</v>
      </c>
      <c r="C235" t="s">
        <v>769</v>
      </c>
      <c r="E235" t="s">
        <v>770</v>
      </c>
      <c r="F235" t="s">
        <v>105</v>
      </c>
      <c r="G235" t="str">
        <f t="shared" si="11"/>
        <v>Produits structurels</v>
      </c>
      <c r="I235">
        <v>0.188</v>
      </c>
      <c r="J235">
        <v>0.96899999999999997</v>
      </c>
      <c r="K235" t="s">
        <v>754</v>
      </c>
      <c r="M235" t="s">
        <v>713</v>
      </c>
      <c r="N235" t="s">
        <v>480</v>
      </c>
      <c r="O235">
        <v>5.0000000000000001E-3</v>
      </c>
      <c r="P235" t="str">
        <f t="shared" si="12"/>
        <v>Low alloy steel</v>
      </c>
      <c r="Q235" t="s">
        <v>49</v>
      </c>
      <c r="R235" t="s">
        <v>42</v>
      </c>
      <c r="S235" t="s">
        <v>42</v>
      </c>
      <c r="T235" t="s">
        <v>50</v>
      </c>
      <c r="U235" t="s">
        <v>50</v>
      </c>
      <c r="V235" t="s">
        <v>50</v>
      </c>
      <c r="W235">
        <v>0.33160000000000001</v>
      </c>
      <c r="X235">
        <f t="shared" si="14"/>
        <v>0.33160000000000001</v>
      </c>
      <c r="Y235">
        <v>331.6</v>
      </c>
      <c r="AA235" t="s">
        <v>42</v>
      </c>
      <c r="AB235" t="s">
        <v>141</v>
      </c>
      <c r="AC235">
        <v>2.5499999999999998</v>
      </c>
      <c r="AE235">
        <v>6.77E-3</v>
      </c>
      <c r="AH235">
        <v>-1.62</v>
      </c>
    </row>
    <row r="236" spans="1:35" x14ac:dyDescent="0.35">
      <c r="A236" t="s">
        <v>771</v>
      </c>
      <c r="B236" s="6">
        <v>46960</v>
      </c>
      <c r="C236" t="s">
        <v>772</v>
      </c>
      <c r="D236" t="s">
        <v>773</v>
      </c>
      <c r="E236" t="s">
        <v>774</v>
      </c>
      <c r="F236" t="s">
        <v>86</v>
      </c>
      <c r="G236" t="str">
        <f t="shared" si="11"/>
        <v>Produits structurels</v>
      </c>
      <c r="H236">
        <v>0.99</v>
      </c>
      <c r="I236">
        <v>1.1399999999999999</v>
      </c>
      <c r="J236">
        <v>0.88</v>
      </c>
      <c r="K236" t="s">
        <v>754</v>
      </c>
      <c r="M236" t="s">
        <v>713</v>
      </c>
      <c r="N236" t="s">
        <v>480</v>
      </c>
      <c r="P236" t="str">
        <f t="shared" si="12"/>
        <v/>
      </c>
      <c r="Q236" t="s">
        <v>49</v>
      </c>
      <c r="R236" t="s">
        <v>42</v>
      </c>
      <c r="S236" t="s">
        <v>42</v>
      </c>
      <c r="T236" t="s">
        <v>42</v>
      </c>
      <c r="U236" t="s">
        <v>42</v>
      </c>
      <c r="V236" t="s">
        <v>42</v>
      </c>
      <c r="W236">
        <v>0.33160000000000001</v>
      </c>
      <c r="X236">
        <f t="shared" si="14"/>
        <v>0.33160000000000001</v>
      </c>
      <c r="Y236">
        <v>331.6</v>
      </c>
      <c r="AA236" t="s">
        <v>42</v>
      </c>
      <c r="AB236" t="s">
        <v>51</v>
      </c>
      <c r="AC236">
        <v>0.36599999999999999</v>
      </c>
      <c r="AE236">
        <v>2.5100000000000001E-3</v>
      </c>
      <c r="AG236">
        <v>1.45E-4</v>
      </c>
      <c r="AH236">
        <v>0.188</v>
      </c>
    </row>
    <row r="237" spans="1:35" x14ac:dyDescent="0.35">
      <c r="A237" t="s">
        <v>775</v>
      </c>
      <c r="B237" s="6">
        <v>47187</v>
      </c>
      <c r="C237" t="s">
        <v>776</v>
      </c>
      <c r="D237" t="s">
        <v>777</v>
      </c>
      <c r="E237" t="s">
        <v>778</v>
      </c>
      <c r="F237" t="s">
        <v>86</v>
      </c>
      <c r="G237" t="str">
        <f t="shared" si="11"/>
        <v>Produits structurels</v>
      </c>
      <c r="H237">
        <v>0.99</v>
      </c>
      <c r="I237">
        <v>1.08</v>
      </c>
      <c r="J237">
        <v>0.88</v>
      </c>
      <c r="K237" t="s">
        <v>754</v>
      </c>
      <c r="M237" t="s">
        <v>713</v>
      </c>
      <c r="N237" t="s">
        <v>480</v>
      </c>
      <c r="O237">
        <v>1.2E-2</v>
      </c>
      <c r="P237" t="str">
        <f t="shared" si="12"/>
        <v>Low alloy steel</v>
      </c>
      <c r="Q237" t="s">
        <v>41</v>
      </c>
      <c r="R237" t="s">
        <v>42</v>
      </c>
      <c r="S237" t="s">
        <v>42</v>
      </c>
      <c r="T237" t="s">
        <v>42</v>
      </c>
      <c r="U237" t="s">
        <v>42</v>
      </c>
      <c r="V237" t="s">
        <v>42</v>
      </c>
      <c r="W237">
        <f>Y237/1000</f>
        <v>0.33160000000000001</v>
      </c>
      <c r="X237">
        <v>6.1999999999999998E-3</v>
      </c>
      <c r="Y237">
        <v>331.6</v>
      </c>
      <c r="AA237" t="s">
        <v>50</v>
      </c>
      <c r="AB237" t="s">
        <v>51</v>
      </c>
      <c r="AC237">
        <v>0.33500000000000002</v>
      </c>
      <c r="AE237">
        <v>2.5100000000000001E-3</v>
      </c>
      <c r="AG237">
        <v>1.45E-4</v>
      </c>
      <c r="AH237">
        <v>0.106</v>
      </c>
      <c r="AI237">
        <v>6.1999999999999998E-3</v>
      </c>
    </row>
    <row r="238" spans="1:35" x14ac:dyDescent="0.35">
      <c r="A238" t="s">
        <v>779</v>
      </c>
      <c r="C238" t="s">
        <v>780</v>
      </c>
      <c r="E238" t="s">
        <v>781</v>
      </c>
      <c r="F238" t="s">
        <v>55</v>
      </c>
      <c r="G238" t="str">
        <f t="shared" si="11"/>
        <v>Produits plats</v>
      </c>
      <c r="H238">
        <v>0.25</v>
      </c>
      <c r="I238">
        <v>0.12</v>
      </c>
      <c r="J238">
        <v>0.93600000000000005</v>
      </c>
      <c r="K238" t="s">
        <v>754</v>
      </c>
      <c r="M238" t="s">
        <v>713</v>
      </c>
      <c r="N238" t="s">
        <v>480</v>
      </c>
      <c r="P238" t="str">
        <f t="shared" si="12"/>
        <v/>
      </c>
      <c r="Q238" t="s">
        <v>56</v>
      </c>
      <c r="R238" t="s">
        <v>42</v>
      </c>
      <c r="S238" t="s">
        <v>50</v>
      </c>
      <c r="T238" t="s">
        <v>50</v>
      </c>
      <c r="U238" t="s">
        <v>42</v>
      </c>
      <c r="V238" t="s">
        <v>42</v>
      </c>
      <c r="W238">
        <v>0.33160000000000001</v>
      </c>
      <c r="X238">
        <f>Y238/1000</f>
        <v>0.33160000000000001</v>
      </c>
      <c r="Y238">
        <v>331.6</v>
      </c>
      <c r="AA238" t="s">
        <v>42</v>
      </c>
      <c r="AB238" t="s">
        <v>141</v>
      </c>
      <c r="AC238">
        <v>2.64</v>
      </c>
      <c r="AH238">
        <v>-1.41</v>
      </c>
    </row>
    <row r="239" spans="1:35" x14ac:dyDescent="0.35">
      <c r="A239" t="s">
        <v>782</v>
      </c>
      <c r="B239" s="6">
        <v>47147</v>
      </c>
      <c r="C239" t="s">
        <v>783</v>
      </c>
      <c r="E239" t="s">
        <v>784</v>
      </c>
      <c r="F239" t="s">
        <v>167</v>
      </c>
      <c r="G239" t="str">
        <f t="shared" si="11"/>
        <v>Produits plats</v>
      </c>
      <c r="I239">
        <v>0.245</v>
      </c>
      <c r="J239">
        <v>0.96899999999999997</v>
      </c>
      <c r="K239" t="s">
        <v>754</v>
      </c>
      <c r="M239" t="s">
        <v>713</v>
      </c>
      <c r="N239" t="s">
        <v>480</v>
      </c>
      <c r="O239">
        <v>0.05</v>
      </c>
      <c r="P239" t="str">
        <f t="shared" si="12"/>
        <v>Low alloy steel</v>
      </c>
      <c r="Q239" t="s">
        <v>49</v>
      </c>
      <c r="R239" t="s">
        <v>42</v>
      </c>
      <c r="S239" t="s">
        <v>42</v>
      </c>
      <c r="T239" t="s">
        <v>42</v>
      </c>
      <c r="U239" t="s">
        <v>42</v>
      </c>
      <c r="V239" t="s">
        <v>50</v>
      </c>
      <c r="W239">
        <v>0.27800000000000002</v>
      </c>
      <c r="X239">
        <v>0.27800000000000002</v>
      </c>
      <c r="Y239">
        <v>331.6</v>
      </c>
      <c r="AA239" t="s">
        <v>42</v>
      </c>
      <c r="AB239" t="s">
        <v>141</v>
      </c>
      <c r="AC239">
        <v>2.2400000000000002</v>
      </c>
      <c r="AE239">
        <v>8.9499999999999996E-3</v>
      </c>
      <c r="AF239">
        <v>2.2700000000000001E-2</v>
      </c>
      <c r="AH239">
        <v>-1.69</v>
      </c>
      <c r="AI239">
        <v>0.27800000000000002</v>
      </c>
    </row>
    <row r="240" spans="1:35" x14ac:dyDescent="0.35">
      <c r="A240" t="s">
        <v>785</v>
      </c>
      <c r="B240" s="6">
        <v>46356</v>
      </c>
      <c r="C240" t="s">
        <v>780</v>
      </c>
      <c r="D240" t="s">
        <v>753</v>
      </c>
      <c r="E240" t="s">
        <v>786</v>
      </c>
      <c r="F240" t="s">
        <v>55</v>
      </c>
      <c r="G240" t="str">
        <f t="shared" si="11"/>
        <v>Produits plats</v>
      </c>
      <c r="I240">
        <v>0.22600000000000001</v>
      </c>
      <c r="J240">
        <v>0.95</v>
      </c>
      <c r="K240" t="s">
        <v>754</v>
      </c>
      <c r="M240" t="s">
        <v>713</v>
      </c>
      <c r="N240" t="s">
        <v>480</v>
      </c>
      <c r="P240" t="str">
        <f t="shared" si="12"/>
        <v/>
      </c>
      <c r="Q240" t="s">
        <v>41</v>
      </c>
      <c r="R240" t="s">
        <v>50</v>
      </c>
      <c r="S240" t="s">
        <v>50</v>
      </c>
      <c r="T240" t="s">
        <v>50</v>
      </c>
      <c r="U240" t="s">
        <v>42</v>
      </c>
      <c r="V240" t="s">
        <v>42</v>
      </c>
      <c r="W240">
        <v>0.33160000000000001</v>
      </c>
      <c r="X240">
        <f t="shared" ref="X240:X248" si="15">Y240/1000</f>
        <v>0.33160000000000001</v>
      </c>
      <c r="Y240">
        <v>331.6</v>
      </c>
      <c r="AA240" t="s">
        <v>42</v>
      </c>
      <c r="AB240" t="s">
        <v>141</v>
      </c>
      <c r="AC240">
        <v>2.9421433270000001</v>
      </c>
      <c r="AD240">
        <v>2.3997369999999999E-3</v>
      </c>
      <c r="AE240">
        <v>2.6134119999999999E-3</v>
      </c>
      <c r="AG240">
        <v>7.36358E-4</v>
      </c>
      <c r="AH240">
        <v>-1.7751479290000001</v>
      </c>
    </row>
    <row r="241" spans="1:35" x14ac:dyDescent="0.35">
      <c r="A241" t="s">
        <v>787</v>
      </c>
      <c r="B241" s="6">
        <v>46898</v>
      </c>
      <c r="C241" t="s">
        <v>788</v>
      </c>
      <c r="D241" t="s">
        <v>789</v>
      </c>
      <c r="E241" t="s">
        <v>790</v>
      </c>
      <c r="F241" t="s">
        <v>76</v>
      </c>
      <c r="G241" t="str">
        <f t="shared" si="11"/>
        <v>Produits d’armature</v>
      </c>
      <c r="H241">
        <v>0.99</v>
      </c>
      <c r="I241">
        <v>1.0900000000000001</v>
      </c>
      <c r="J241">
        <v>0.95</v>
      </c>
      <c r="K241" t="s">
        <v>791</v>
      </c>
      <c r="M241" t="s">
        <v>713</v>
      </c>
      <c r="N241" t="s">
        <v>480</v>
      </c>
      <c r="O241">
        <v>1.4E-2</v>
      </c>
      <c r="P241" t="str">
        <f t="shared" si="12"/>
        <v>Low alloy steel</v>
      </c>
      <c r="Q241" t="s">
        <v>49</v>
      </c>
      <c r="R241" t="s">
        <v>42</v>
      </c>
      <c r="S241" t="s">
        <v>42</v>
      </c>
      <c r="T241" t="s">
        <v>42</v>
      </c>
      <c r="U241" t="s">
        <v>50</v>
      </c>
      <c r="V241" t="s">
        <v>42</v>
      </c>
      <c r="W241">
        <v>0.26777000000000001</v>
      </c>
      <c r="X241">
        <f t="shared" si="15"/>
        <v>0.26777000000000001</v>
      </c>
      <c r="Y241">
        <v>267.77</v>
      </c>
      <c r="AA241" t="s">
        <v>42</v>
      </c>
      <c r="AB241" t="s">
        <v>51</v>
      </c>
      <c r="AC241">
        <v>0.21029999999999999</v>
      </c>
      <c r="AE241">
        <v>4.5300000000000002E-3</v>
      </c>
      <c r="AF241">
        <v>2.3300000000000001E-2</v>
      </c>
      <c r="AG241">
        <v>2.6400000000000002E-4</v>
      </c>
      <c r="AH241">
        <v>5.7299999999999997E-2</v>
      </c>
    </row>
    <row r="242" spans="1:35" x14ac:dyDescent="0.35">
      <c r="A242" t="s">
        <v>792</v>
      </c>
      <c r="B242" s="6">
        <v>47288</v>
      </c>
      <c r="C242" t="s">
        <v>556</v>
      </c>
      <c r="D242" t="s">
        <v>793</v>
      </c>
      <c r="E242" t="s">
        <v>794</v>
      </c>
      <c r="F242" t="s">
        <v>55</v>
      </c>
      <c r="G242" t="str">
        <f t="shared" si="11"/>
        <v>Produits plats</v>
      </c>
      <c r="I242">
        <v>5.5800000000000002E-2</v>
      </c>
      <c r="J242">
        <v>0.99</v>
      </c>
      <c r="K242" t="s">
        <v>791</v>
      </c>
      <c r="M242" t="s">
        <v>713</v>
      </c>
      <c r="N242" t="s">
        <v>480</v>
      </c>
      <c r="O242">
        <v>0.02</v>
      </c>
      <c r="P242" t="str">
        <f t="shared" si="12"/>
        <v>Low alloy steel</v>
      </c>
      <c r="Q242" t="s">
        <v>56</v>
      </c>
      <c r="R242" t="s">
        <v>50</v>
      </c>
      <c r="S242" t="s">
        <v>50</v>
      </c>
      <c r="T242" t="s">
        <v>42</v>
      </c>
      <c r="U242" t="s">
        <v>42</v>
      </c>
      <c r="V242" t="s">
        <v>50</v>
      </c>
      <c r="W242">
        <v>0.26777000000000001</v>
      </c>
      <c r="X242">
        <f t="shared" si="15"/>
        <v>0.26777000000000001</v>
      </c>
      <c r="Y242">
        <v>267.77</v>
      </c>
      <c r="AA242" t="s">
        <v>42</v>
      </c>
      <c r="AB242" t="s">
        <v>141</v>
      </c>
      <c r="AC242">
        <v>2.54</v>
      </c>
      <c r="AD242">
        <v>4.4200000000000003E-2</v>
      </c>
      <c r="AE242">
        <v>8.2199999999999999E-3</v>
      </c>
      <c r="AF242">
        <v>1.06E-2</v>
      </c>
      <c r="AG242">
        <v>3.81E-3</v>
      </c>
      <c r="AH242">
        <v>-1.33</v>
      </c>
    </row>
    <row r="243" spans="1:35" x14ac:dyDescent="0.35">
      <c r="A243" t="s">
        <v>795</v>
      </c>
      <c r="B243" s="6">
        <v>46404</v>
      </c>
      <c r="C243" t="s">
        <v>796</v>
      </c>
      <c r="D243" t="s">
        <v>797</v>
      </c>
      <c r="E243" t="s">
        <v>369</v>
      </c>
      <c r="F243" t="s">
        <v>37</v>
      </c>
      <c r="G243" t="str">
        <f t="shared" si="11"/>
        <v>Produits d’armature</v>
      </c>
      <c r="I243">
        <v>1.1599999999999999</v>
      </c>
      <c r="K243" t="s">
        <v>798</v>
      </c>
      <c r="M243" t="s">
        <v>713</v>
      </c>
      <c r="N243" t="s">
        <v>480</v>
      </c>
      <c r="O243">
        <v>0.02</v>
      </c>
      <c r="P243" t="str">
        <f t="shared" si="12"/>
        <v>Low alloy steel</v>
      </c>
      <c r="Q243" t="s">
        <v>49</v>
      </c>
      <c r="R243" t="s">
        <v>42</v>
      </c>
      <c r="S243" t="s">
        <v>42</v>
      </c>
      <c r="T243" t="s">
        <v>42</v>
      </c>
      <c r="U243" t="s">
        <v>42</v>
      </c>
      <c r="V243" t="s">
        <v>42</v>
      </c>
      <c r="W243">
        <v>3.2649999999999998E-2</v>
      </c>
      <c r="X243">
        <f t="shared" si="15"/>
        <v>3.2649999999999998E-2</v>
      </c>
      <c r="Y243">
        <v>32.65</v>
      </c>
      <c r="AA243" t="s">
        <v>42</v>
      </c>
      <c r="AB243" t="s">
        <v>51</v>
      </c>
      <c r="AC243">
        <v>0.3679</v>
      </c>
      <c r="AD243">
        <v>5.11E-2</v>
      </c>
      <c r="AE243">
        <v>2.5999999999999999E-2</v>
      </c>
      <c r="AF243">
        <v>2.64E-3</v>
      </c>
      <c r="AG243">
        <v>1.26E-4</v>
      </c>
      <c r="AH243">
        <v>-0.12</v>
      </c>
    </row>
    <row r="244" spans="1:35" x14ac:dyDescent="0.35">
      <c r="A244" t="s">
        <v>799</v>
      </c>
      <c r="B244" s="6">
        <v>47195</v>
      </c>
      <c r="C244" t="s">
        <v>800</v>
      </c>
      <c r="D244" t="s">
        <v>716</v>
      </c>
      <c r="E244" t="s">
        <v>801</v>
      </c>
      <c r="F244" t="s">
        <v>277</v>
      </c>
      <c r="G244" t="str">
        <f t="shared" si="11"/>
        <v>Produits de stabilisation</v>
      </c>
      <c r="H244">
        <v>0.15</v>
      </c>
      <c r="I244">
        <v>0.14599999999999999</v>
      </c>
      <c r="J244">
        <v>0.95</v>
      </c>
      <c r="M244" t="s">
        <v>713</v>
      </c>
      <c r="N244" t="s">
        <v>480</v>
      </c>
      <c r="O244">
        <v>0.03</v>
      </c>
      <c r="P244" t="str">
        <f t="shared" si="12"/>
        <v>Low alloy steel</v>
      </c>
      <c r="Q244" t="s">
        <v>56</v>
      </c>
      <c r="R244" t="s">
        <v>42</v>
      </c>
      <c r="S244" t="s">
        <v>42</v>
      </c>
      <c r="T244" t="s">
        <v>50</v>
      </c>
      <c r="U244" t="s">
        <v>42</v>
      </c>
      <c r="V244" t="s">
        <v>42</v>
      </c>
      <c r="W244">
        <v>0.27262999999999998</v>
      </c>
      <c r="X244">
        <f t="shared" si="15"/>
        <v>0.27262999999999998</v>
      </c>
      <c r="Y244">
        <v>272.63</v>
      </c>
      <c r="AA244" t="s">
        <v>42</v>
      </c>
      <c r="AB244" t="s">
        <v>141</v>
      </c>
      <c r="AC244">
        <v>2.83</v>
      </c>
      <c r="AE244">
        <v>3.0300000000000001E-3</v>
      </c>
      <c r="AG244">
        <v>2.3900000000000002E-3</v>
      </c>
      <c r="AH244">
        <v>-1.41</v>
      </c>
    </row>
    <row r="245" spans="1:35" x14ac:dyDescent="0.35">
      <c r="A245" t="s">
        <v>802</v>
      </c>
      <c r="B245" s="6">
        <v>47031</v>
      </c>
      <c r="C245" t="s">
        <v>803</v>
      </c>
      <c r="D245" t="s">
        <v>804</v>
      </c>
      <c r="E245" t="s">
        <v>805</v>
      </c>
      <c r="F245" t="s">
        <v>81</v>
      </c>
      <c r="G245" t="str">
        <f t="shared" si="11"/>
        <v>Produits plats</v>
      </c>
      <c r="H245">
        <v>0.35</v>
      </c>
      <c r="I245">
        <v>0.217</v>
      </c>
      <c r="J245">
        <v>0.88</v>
      </c>
      <c r="M245" t="s">
        <v>713</v>
      </c>
      <c r="N245" t="s">
        <v>480</v>
      </c>
      <c r="O245">
        <v>0.02</v>
      </c>
      <c r="P245" t="str">
        <f t="shared" si="12"/>
        <v>Low alloy steel</v>
      </c>
      <c r="Q245" t="s">
        <v>41</v>
      </c>
      <c r="R245" t="s">
        <v>42</v>
      </c>
      <c r="S245" t="s">
        <v>42</v>
      </c>
      <c r="T245" t="s">
        <v>42</v>
      </c>
      <c r="U245" t="s">
        <v>42</v>
      </c>
      <c r="V245" t="s">
        <v>50</v>
      </c>
      <c r="W245">
        <v>0.27262999999999998</v>
      </c>
      <c r="X245">
        <f t="shared" si="15"/>
        <v>0.27262999999999998</v>
      </c>
      <c r="Y245">
        <v>272.63</v>
      </c>
      <c r="AA245" t="s">
        <v>42</v>
      </c>
      <c r="AB245" t="s">
        <v>141</v>
      </c>
      <c r="AC245">
        <v>2.5299999999999998</v>
      </c>
      <c r="AD245">
        <v>2.1900000000000001E-3</v>
      </c>
      <c r="AE245">
        <v>2.5100000000000001E-3</v>
      </c>
      <c r="AG245">
        <v>1.45E-4</v>
      </c>
      <c r="AH245">
        <v>-1.47</v>
      </c>
    </row>
    <row r="246" spans="1:35" x14ac:dyDescent="0.35">
      <c r="A246" t="s">
        <v>806</v>
      </c>
      <c r="B246" t="s">
        <v>807</v>
      </c>
      <c r="C246" t="s">
        <v>808</v>
      </c>
      <c r="E246" t="s">
        <v>809</v>
      </c>
      <c r="F246" t="s">
        <v>37</v>
      </c>
      <c r="G246" t="str">
        <f t="shared" si="11"/>
        <v>Produits d’armature</v>
      </c>
      <c r="H246">
        <v>0.219</v>
      </c>
      <c r="I246">
        <v>0.219</v>
      </c>
      <c r="N246" t="s">
        <v>480</v>
      </c>
      <c r="O246">
        <v>0.01</v>
      </c>
      <c r="P246" t="str">
        <f t="shared" si="12"/>
        <v>Low alloy steel</v>
      </c>
      <c r="Q246" t="s">
        <v>56</v>
      </c>
      <c r="R246" t="s">
        <v>42</v>
      </c>
      <c r="S246" t="s">
        <v>42</v>
      </c>
      <c r="T246" t="s">
        <v>42</v>
      </c>
      <c r="U246" t="s">
        <v>42</v>
      </c>
      <c r="V246" t="s">
        <v>42</v>
      </c>
      <c r="W246">
        <v>0.27262999999999998</v>
      </c>
      <c r="X246">
        <f t="shared" si="15"/>
        <v>0.27262999999999998</v>
      </c>
      <c r="Y246">
        <v>272.63</v>
      </c>
      <c r="AA246" t="s">
        <v>42</v>
      </c>
      <c r="AB246" t="s">
        <v>51</v>
      </c>
      <c r="AC246">
        <v>0.48699999999999999</v>
      </c>
      <c r="AD246">
        <v>1.52E-2</v>
      </c>
      <c r="AF246">
        <v>2.0899999999999998E-2</v>
      </c>
      <c r="AG246">
        <v>2.6400000000000002E-4</v>
      </c>
      <c r="AH246">
        <v>-4.1300000000000003E-2</v>
      </c>
    </row>
    <row r="247" spans="1:35" x14ac:dyDescent="0.35">
      <c r="A247" t="s">
        <v>810</v>
      </c>
      <c r="B247" s="6">
        <v>46821</v>
      </c>
      <c r="C247" t="s">
        <v>811</v>
      </c>
      <c r="E247" t="s">
        <v>100</v>
      </c>
      <c r="F247" t="s">
        <v>81</v>
      </c>
      <c r="G247" t="str">
        <f t="shared" si="11"/>
        <v>Produits plats</v>
      </c>
      <c r="H247">
        <v>0</v>
      </c>
      <c r="I247">
        <v>0.19800000000000001</v>
      </c>
      <c r="J247">
        <v>0.96</v>
      </c>
      <c r="N247" t="s">
        <v>480</v>
      </c>
      <c r="P247" t="str">
        <f t="shared" si="12"/>
        <v/>
      </c>
      <c r="Q247" t="s">
        <v>49</v>
      </c>
      <c r="R247" t="s">
        <v>42</v>
      </c>
      <c r="S247" t="s">
        <v>42</v>
      </c>
      <c r="T247" t="s">
        <v>42</v>
      </c>
      <c r="U247" t="s">
        <v>42</v>
      </c>
      <c r="V247" t="s">
        <v>42</v>
      </c>
      <c r="W247">
        <v>0.27262999999999998</v>
      </c>
      <c r="X247">
        <f t="shared" si="15"/>
        <v>0.27262999999999998</v>
      </c>
      <c r="Y247">
        <v>272.63</v>
      </c>
      <c r="AA247" t="s">
        <v>42</v>
      </c>
      <c r="AB247" t="s">
        <v>141</v>
      </c>
      <c r="AC247">
        <v>2.5099999999999998</v>
      </c>
      <c r="AD247">
        <v>2.1999999999999999E-2</v>
      </c>
      <c r="AE247">
        <v>4.5399999999999998E-3</v>
      </c>
      <c r="AF247">
        <v>2.3599999999999999E-2</v>
      </c>
      <c r="AG247">
        <v>2.1100000000000001E-4</v>
      </c>
      <c r="AH247">
        <v>-1.08</v>
      </c>
    </row>
    <row r="248" spans="1:35" x14ac:dyDescent="0.35">
      <c r="A248" t="s">
        <v>812</v>
      </c>
      <c r="B248" s="6">
        <v>46545</v>
      </c>
      <c r="C248" t="s">
        <v>556</v>
      </c>
      <c r="D248" t="s">
        <v>813</v>
      </c>
      <c r="E248" t="s">
        <v>814</v>
      </c>
      <c r="F248" t="s">
        <v>105</v>
      </c>
      <c r="G248" t="str">
        <f t="shared" si="11"/>
        <v>Produits structurels</v>
      </c>
      <c r="I248">
        <v>6.1600000000000002E-2</v>
      </c>
      <c r="J248">
        <v>0.99</v>
      </c>
      <c r="N248" t="s">
        <v>480</v>
      </c>
      <c r="P248" t="str">
        <f t="shared" si="12"/>
        <v/>
      </c>
      <c r="Q248" t="s">
        <v>49</v>
      </c>
      <c r="R248" t="s">
        <v>42</v>
      </c>
      <c r="S248" t="s">
        <v>42</v>
      </c>
      <c r="T248" t="s">
        <v>42</v>
      </c>
      <c r="U248" t="s">
        <v>50</v>
      </c>
      <c r="V248" t="s">
        <v>50</v>
      </c>
      <c r="W248">
        <v>0.27262999999999998</v>
      </c>
      <c r="X248">
        <f t="shared" si="15"/>
        <v>0.27262999999999998</v>
      </c>
      <c r="Y248">
        <v>272.63</v>
      </c>
      <c r="AA248" t="s">
        <v>42</v>
      </c>
      <c r="AB248" t="s">
        <v>141</v>
      </c>
      <c r="AC248">
        <v>2.59</v>
      </c>
      <c r="AD248">
        <v>4.5300000000000002E-3</v>
      </c>
      <c r="AE248">
        <v>1.7899999999999999E-2</v>
      </c>
      <c r="AF248">
        <v>1.0200000000000001E-3</v>
      </c>
      <c r="AG248">
        <v>1.45E-4</v>
      </c>
      <c r="AH248">
        <v>-1.61</v>
      </c>
    </row>
    <row r="249" spans="1:35" x14ac:dyDescent="0.35">
      <c r="A249" t="s">
        <v>815</v>
      </c>
      <c r="B249" s="6">
        <v>47036</v>
      </c>
      <c r="C249" t="s">
        <v>816</v>
      </c>
      <c r="E249" t="s">
        <v>817</v>
      </c>
      <c r="F249" t="s">
        <v>105</v>
      </c>
      <c r="G249" t="str">
        <f t="shared" si="11"/>
        <v>Produits structurels</v>
      </c>
      <c r="H249">
        <v>0</v>
      </c>
      <c r="J249">
        <v>0.85</v>
      </c>
      <c r="N249" t="s">
        <v>480</v>
      </c>
      <c r="P249" t="str">
        <f t="shared" si="12"/>
        <v/>
      </c>
      <c r="Q249" t="s">
        <v>177</v>
      </c>
      <c r="R249" t="s">
        <v>42</v>
      </c>
      <c r="S249" t="s">
        <v>50</v>
      </c>
      <c r="T249" t="s">
        <v>42</v>
      </c>
      <c r="U249" t="s">
        <v>50</v>
      </c>
      <c r="V249" t="s">
        <v>42</v>
      </c>
      <c r="W249">
        <v>7.9000000000000001E-2</v>
      </c>
      <c r="X249">
        <v>7.9000000000000001E-2</v>
      </c>
      <c r="Y249">
        <v>272.63</v>
      </c>
      <c r="AA249" t="s">
        <v>42</v>
      </c>
      <c r="AB249" t="s">
        <v>141</v>
      </c>
      <c r="AC249">
        <v>3.26</v>
      </c>
      <c r="AD249">
        <v>1.1199999999999999E-3</v>
      </c>
      <c r="AE249">
        <v>9.6799999999999994E-3</v>
      </c>
      <c r="AF249">
        <v>2.6700000000000002E-2</v>
      </c>
      <c r="AG249">
        <v>9.6400000000000001E-4</v>
      </c>
      <c r="AH249">
        <v>-0.97599999999999998</v>
      </c>
      <c r="AI249">
        <v>7.9000000000000001E-2</v>
      </c>
    </row>
    <row r="250" spans="1:35" x14ac:dyDescent="0.35">
      <c r="A250" t="s">
        <v>818</v>
      </c>
      <c r="B250" s="6">
        <v>46221</v>
      </c>
      <c r="C250" t="s">
        <v>482</v>
      </c>
      <c r="D250" t="s">
        <v>819</v>
      </c>
      <c r="E250" t="s">
        <v>820</v>
      </c>
      <c r="F250" t="s">
        <v>86</v>
      </c>
      <c r="G250" t="str">
        <f t="shared" si="11"/>
        <v>Produits structurels</v>
      </c>
      <c r="H250">
        <v>0.99</v>
      </c>
      <c r="I250">
        <v>1.1599999999999999</v>
      </c>
      <c r="J250">
        <v>0.99</v>
      </c>
      <c r="N250" t="s">
        <v>480</v>
      </c>
      <c r="P250" t="str">
        <f t="shared" si="12"/>
        <v/>
      </c>
      <c r="Q250" t="s">
        <v>49</v>
      </c>
      <c r="R250" t="s">
        <v>42</v>
      </c>
      <c r="S250" t="s">
        <v>42</v>
      </c>
      <c r="T250" t="s">
        <v>42</v>
      </c>
      <c r="U250" t="s">
        <v>42</v>
      </c>
      <c r="V250" t="s">
        <v>42</v>
      </c>
      <c r="W250">
        <v>0.27262999999999998</v>
      </c>
      <c r="X250">
        <f>Y250/1000</f>
        <v>0.27262999999999998</v>
      </c>
      <c r="Y250">
        <v>272.63</v>
      </c>
      <c r="AA250" t="s">
        <v>50</v>
      </c>
      <c r="AB250" t="s">
        <v>51</v>
      </c>
      <c r="AC250">
        <v>0.33300000000000002</v>
      </c>
      <c r="AF250">
        <v>1.6000000000000001E-3</v>
      </c>
      <c r="AG250">
        <v>1.4300000000000001E-4</v>
      </c>
      <c r="AH250">
        <v>0.214</v>
      </c>
    </row>
    <row r="251" spans="1:35" x14ac:dyDescent="0.35">
      <c r="A251" t="s">
        <v>821</v>
      </c>
      <c r="B251" s="6">
        <v>46854</v>
      </c>
      <c r="C251" t="s">
        <v>482</v>
      </c>
      <c r="D251" t="s">
        <v>819</v>
      </c>
      <c r="E251" t="s">
        <v>820</v>
      </c>
      <c r="F251" t="s">
        <v>86</v>
      </c>
      <c r="G251" t="str">
        <f t="shared" si="11"/>
        <v>Produits structurels</v>
      </c>
      <c r="H251">
        <v>0.99</v>
      </c>
      <c r="I251">
        <v>1.2</v>
      </c>
      <c r="J251">
        <v>0.88</v>
      </c>
      <c r="N251" t="s">
        <v>480</v>
      </c>
      <c r="O251">
        <v>0.01</v>
      </c>
      <c r="P251" t="str">
        <f t="shared" si="12"/>
        <v>Low alloy steel</v>
      </c>
      <c r="Q251" t="s">
        <v>49</v>
      </c>
      <c r="R251" t="s">
        <v>42</v>
      </c>
      <c r="S251" t="s">
        <v>42</v>
      </c>
      <c r="T251" t="s">
        <v>42</v>
      </c>
      <c r="U251" t="s">
        <v>42</v>
      </c>
      <c r="V251" t="s">
        <v>42</v>
      </c>
      <c r="W251">
        <v>0.27262999999999998</v>
      </c>
      <c r="X251">
        <f>Y251/1000</f>
        <v>0.27262999999999998</v>
      </c>
      <c r="Y251">
        <v>272.63</v>
      </c>
      <c r="AA251" t="s">
        <v>50</v>
      </c>
      <c r="AB251" t="s">
        <v>51</v>
      </c>
      <c r="AC251">
        <v>0.39779999999999999</v>
      </c>
      <c r="AD251">
        <v>4.7699999999999999E-3</v>
      </c>
      <c r="AE251">
        <v>6.7299999999999999E-3</v>
      </c>
      <c r="AF251">
        <v>1.3799999999999999E-3</v>
      </c>
      <c r="AG251">
        <v>6.6699999999999995E-5</v>
      </c>
      <c r="AH251">
        <v>0.19800000000000001</v>
      </c>
    </row>
    <row r="252" spans="1:35" x14ac:dyDescent="0.35">
      <c r="A252" t="s">
        <v>822</v>
      </c>
      <c r="B252" s="6">
        <v>47036</v>
      </c>
      <c r="C252" t="s">
        <v>816</v>
      </c>
      <c r="D252" t="s">
        <v>777</v>
      </c>
      <c r="E252" t="s">
        <v>823</v>
      </c>
      <c r="F252" t="s">
        <v>86</v>
      </c>
      <c r="G252" t="str">
        <f t="shared" si="11"/>
        <v>Produits structurels</v>
      </c>
      <c r="H252">
        <v>0.99</v>
      </c>
      <c r="I252">
        <v>1</v>
      </c>
      <c r="N252" t="s">
        <v>480</v>
      </c>
      <c r="O252">
        <v>1.24E-2</v>
      </c>
      <c r="P252" t="str">
        <f t="shared" si="12"/>
        <v>Low alloy steel</v>
      </c>
      <c r="Q252" t="s">
        <v>49</v>
      </c>
      <c r="R252" t="s">
        <v>42</v>
      </c>
      <c r="S252" t="s">
        <v>50</v>
      </c>
      <c r="T252" t="s">
        <v>42</v>
      </c>
      <c r="U252" t="s">
        <v>42</v>
      </c>
      <c r="V252" t="s">
        <v>42</v>
      </c>
      <c r="W252">
        <v>7.9000000000000001E-2</v>
      </c>
      <c r="X252">
        <v>7.9000000000000001E-2</v>
      </c>
      <c r="Y252">
        <v>272.63</v>
      </c>
      <c r="AA252" t="s">
        <v>42</v>
      </c>
      <c r="AB252" t="s">
        <v>51</v>
      </c>
      <c r="AC252">
        <v>0.89800000000000002</v>
      </c>
      <c r="AD252">
        <v>1.1199999999999999E-3</v>
      </c>
      <c r="AE252">
        <v>9.6799999999999994E-3</v>
      </c>
      <c r="AF252">
        <v>2.6700000000000002E-2</v>
      </c>
      <c r="AG252">
        <v>9.6400000000000001E-4</v>
      </c>
      <c r="AH252">
        <v>-0.54900000000000004</v>
      </c>
      <c r="AI252">
        <v>7.9000000000000001E-2</v>
      </c>
    </row>
    <row r="253" spans="1:35" x14ac:dyDescent="0.35">
      <c r="A253" t="s">
        <v>824</v>
      </c>
      <c r="B253" s="6">
        <v>45463</v>
      </c>
      <c r="C253" t="s">
        <v>377</v>
      </c>
      <c r="E253" t="s">
        <v>825</v>
      </c>
      <c r="F253" t="s">
        <v>55</v>
      </c>
      <c r="G253" t="str">
        <f t="shared" si="11"/>
        <v>Produits plats</v>
      </c>
      <c r="I253">
        <v>8.6900000000000005E-2</v>
      </c>
      <c r="J253">
        <v>0.89</v>
      </c>
      <c r="N253" t="s">
        <v>480</v>
      </c>
      <c r="P253" t="str">
        <f t="shared" si="12"/>
        <v/>
      </c>
      <c r="Q253" t="s">
        <v>56</v>
      </c>
      <c r="R253" t="s">
        <v>50</v>
      </c>
      <c r="S253" t="s">
        <v>50</v>
      </c>
      <c r="T253" t="s">
        <v>42</v>
      </c>
      <c r="U253" t="s">
        <v>42</v>
      </c>
      <c r="V253" t="s">
        <v>50</v>
      </c>
      <c r="W253">
        <v>0.27262999999999998</v>
      </c>
      <c r="X253">
        <f>Y253/1000</f>
        <v>0.27262999999999998</v>
      </c>
      <c r="Y253">
        <v>272.63</v>
      </c>
      <c r="AA253" t="s">
        <v>42</v>
      </c>
      <c r="AB253" t="s">
        <v>141</v>
      </c>
      <c r="AC253">
        <v>2.69</v>
      </c>
      <c r="AE253">
        <v>1.8700000000000001E-2</v>
      </c>
      <c r="AF253">
        <v>1.04E-2</v>
      </c>
      <c r="AG253">
        <v>1.4899999999999999E-4</v>
      </c>
      <c r="AH253">
        <v>-1.54</v>
      </c>
    </row>
    <row r="254" spans="1:35" x14ac:dyDescent="0.35">
      <c r="A254" t="s">
        <v>826</v>
      </c>
      <c r="B254" s="6">
        <v>45548</v>
      </c>
      <c r="C254" t="s">
        <v>45</v>
      </c>
      <c r="D254" t="s">
        <v>827</v>
      </c>
      <c r="E254" t="s">
        <v>828</v>
      </c>
      <c r="F254" t="s">
        <v>829</v>
      </c>
      <c r="G254" t="str">
        <f t="shared" si="11"/>
        <v>Produits structurels</v>
      </c>
      <c r="I254">
        <v>0.115</v>
      </c>
      <c r="J254">
        <v>0.99</v>
      </c>
      <c r="N254" t="s">
        <v>480</v>
      </c>
      <c r="O254">
        <v>0</v>
      </c>
      <c r="P254" t="str">
        <f t="shared" si="12"/>
        <v>Low alloy steel</v>
      </c>
      <c r="Q254" t="s">
        <v>56</v>
      </c>
      <c r="R254" t="s">
        <v>42</v>
      </c>
      <c r="S254" t="s">
        <v>42</v>
      </c>
      <c r="T254" t="s">
        <v>42</v>
      </c>
      <c r="U254" t="s">
        <v>42</v>
      </c>
      <c r="V254" t="s">
        <v>42</v>
      </c>
      <c r="W254">
        <v>0.27262999999999998</v>
      </c>
      <c r="X254">
        <f>Y254/1000</f>
        <v>0.27262999999999998</v>
      </c>
      <c r="Y254">
        <v>272.63</v>
      </c>
      <c r="AA254" t="s">
        <v>42</v>
      </c>
      <c r="AB254" t="s">
        <v>141</v>
      </c>
      <c r="AC254">
        <v>2.44</v>
      </c>
      <c r="AF254">
        <v>1.8400000000000001E-3</v>
      </c>
      <c r="AH254">
        <v>-1.68</v>
      </c>
    </row>
    <row r="255" spans="1:35" x14ac:dyDescent="0.35">
      <c r="A255" t="s">
        <v>830</v>
      </c>
      <c r="B255" s="6">
        <v>45868</v>
      </c>
      <c r="C255" t="s">
        <v>377</v>
      </c>
      <c r="D255" t="s">
        <v>831</v>
      </c>
      <c r="E255" t="s">
        <v>832</v>
      </c>
      <c r="F255" t="s">
        <v>187</v>
      </c>
      <c r="G255" t="str">
        <f t="shared" si="11"/>
        <v>Produits structurels</v>
      </c>
      <c r="I255">
        <v>0.69799999999999995</v>
      </c>
      <c r="J255">
        <v>0.85</v>
      </c>
      <c r="N255" t="s">
        <v>480</v>
      </c>
      <c r="O255">
        <v>0.02</v>
      </c>
      <c r="P255" t="str">
        <f t="shared" si="12"/>
        <v>Low alloy steel</v>
      </c>
      <c r="Q255" t="s">
        <v>56</v>
      </c>
      <c r="R255" t="s">
        <v>50</v>
      </c>
      <c r="S255" t="s">
        <v>42</v>
      </c>
      <c r="T255" t="s">
        <v>42</v>
      </c>
      <c r="U255" t="s">
        <v>42</v>
      </c>
      <c r="V255" t="s">
        <v>50</v>
      </c>
      <c r="W255">
        <v>0.27262999999999998</v>
      </c>
      <c r="X255">
        <f>Y255/1000</f>
        <v>0.27262999999999998</v>
      </c>
      <c r="Y255">
        <v>272.63</v>
      </c>
      <c r="AA255" t="s">
        <v>42</v>
      </c>
      <c r="AB255" t="s">
        <v>141</v>
      </c>
      <c r="AC255">
        <v>2.73</v>
      </c>
      <c r="AD255">
        <v>6.6400000000000001E-3</v>
      </c>
      <c r="AE255">
        <v>2.1700000000000001E-2</v>
      </c>
      <c r="AF255">
        <v>1.03E-2</v>
      </c>
      <c r="AG255">
        <v>2.1700000000000001E-3</v>
      </c>
      <c r="AH255">
        <v>-1.33</v>
      </c>
    </row>
    <row r="256" spans="1:35" x14ac:dyDescent="0.35">
      <c r="A256" t="s">
        <v>833</v>
      </c>
      <c r="B256" s="6">
        <v>46662</v>
      </c>
      <c r="C256" t="s">
        <v>531</v>
      </c>
      <c r="E256" t="s">
        <v>834</v>
      </c>
      <c r="F256" t="s">
        <v>191</v>
      </c>
      <c r="G256" t="str">
        <f t="shared" si="11"/>
        <v>Produits structurels</v>
      </c>
      <c r="I256">
        <v>9.4899999999999998E-2</v>
      </c>
      <c r="N256" t="s">
        <v>480</v>
      </c>
      <c r="O256">
        <v>0.01</v>
      </c>
      <c r="P256" t="str">
        <f t="shared" si="12"/>
        <v>Low alloy steel</v>
      </c>
      <c r="Q256" t="s">
        <v>56</v>
      </c>
      <c r="R256" t="s">
        <v>50</v>
      </c>
      <c r="S256" t="s">
        <v>42</v>
      </c>
      <c r="T256" t="s">
        <v>50</v>
      </c>
      <c r="U256" t="s">
        <v>42</v>
      </c>
      <c r="V256" t="s">
        <v>42</v>
      </c>
      <c r="W256">
        <v>0.99</v>
      </c>
      <c r="X256">
        <v>0.99</v>
      </c>
      <c r="Y256">
        <v>272.63</v>
      </c>
      <c r="AA256" t="s">
        <v>42</v>
      </c>
      <c r="AB256" t="s">
        <v>141</v>
      </c>
      <c r="AC256">
        <v>2.4700000000000002</v>
      </c>
      <c r="AD256">
        <v>4.4000000000000003E-3</v>
      </c>
      <c r="AE256">
        <v>4.5899999999999998E-5</v>
      </c>
      <c r="AF256">
        <v>2.15E-3</v>
      </c>
      <c r="AG256">
        <v>2.2300000000000002E-3</v>
      </c>
      <c r="AI256">
        <v>0.99</v>
      </c>
    </row>
    <row r="257" spans="1:35" x14ac:dyDescent="0.35">
      <c r="A257" t="s">
        <v>835</v>
      </c>
      <c r="B257" s="6">
        <v>45868</v>
      </c>
      <c r="C257" t="s">
        <v>377</v>
      </c>
      <c r="D257" t="s">
        <v>836</v>
      </c>
      <c r="E257" t="s">
        <v>837</v>
      </c>
      <c r="F257" t="s">
        <v>187</v>
      </c>
      <c r="G257" t="str">
        <f t="shared" si="11"/>
        <v>Produits structurels</v>
      </c>
      <c r="I257">
        <v>0.28699999999999998</v>
      </c>
      <c r="J257">
        <v>0.85</v>
      </c>
      <c r="N257" t="s">
        <v>480</v>
      </c>
      <c r="O257">
        <v>0.03</v>
      </c>
      <c r="P257" t="str">
        <f t="shared" si="12"/>
        <v>Low alloy steel</v>
      </c>
      <c r="Q257" t="s">
        <v>56</v>
      </c>
      <c r="R257" t="s">
        <v>50</v>
      </c>
      <c r="S257" t="s">
        <v>50</v>
      </c>
      <c r="T257" t="s">
        <v>42</v>
      </c>
      <c r="U257" t="s">
        <v>42</v>
      </c>
      <c r="V257" t="s">
        <v>50</v>
      </c>
      <c r="W257">
        <v>0.27262999999999998</v>
      </c>
      <c r="X257">
        <f>Y257/1000</f>
        <v>0.27262999999999998</v>
      </c>
      <c r="Y257">
        <v>272.63</v>
      </c>
      <c r="AA257" t="s">
        <v>42</v>
      </c>
      <c r="AB257" t="s">
        <v>141</v>
      </c>
      <c r="AC257">
        <v>2.91</v>
      </c>
      <c r="AD257">
        <v>6.7000000000000002E-3</v>
      </c>
      <c r="AE257">
        <v>2.1899999999999999E-2</v>
      </c>
      <c r="AF257">
        <v>1.04E-2</v>
      </c>
      <c r="AG257">
        <v>2.2000000000000001E-3</v>
      </c>
      <c r="AH257">
        <v>-1.41</v>
      </c>
    </row>
    <row r="258" spans="1:35" x14ac:dyDescent="0.35">
      <c r="A258" t="s">
        <v>838</v>
      </c>
      <c r="B258" s="6">
        <v>45868</v>
      </c>
      <c r="C258" t="s">
        <v>377</v>
      </c>
      <c r="D258" t="s">
        <v>836</v>
      </c>
      <c r="E258" t="s">
        <v>839</v>
      </c>
      <c r="F258" t="s">
        <v>187</v>
      </c>
      <c r="G258" t="str">
        <f t="shared" si="11"/>
        <v>Produits structurels</v>
      </c>
      <c r="I258">
        <v>0.88700000000000001</v>
      </c>
      <c r="J258">
        <v>0.85</v>
      </c>
      <c r="N258" t="s">
        <v>480</v>
      </c>
      <c r="O258">
        <v>0.02</v>
      </c>
      <c r="P258" t="str">
        <f t="shared" si="12"/>
        <v>Low alloy steel</v>
      </c>
      <c r="Q258" t="s">
        <v>56</v>
      </c>
      <c r="R258" t="s">
        <v>50</v>
      </c>
      <c r="S258" t="s">
        <v>50</v>
      </c>
      <c r="T258" t="s">
        <v>42</v>
      </c>
      <c r="U258" t="s">
        <v>42</v>
      </c>
      <c r="V258" t="s">
        <v>50</v>
      </c>
      <c r="W258">
        <v>0.27262999999999998</v>
      </c>
      <c r="X258">
        <f>Y258/1000</f>
        <v>0.27262999999999998</v>
      </c>
      <c r="Y258">
        <v>272.63</v>
      </c>
      <c r="AA258" t="s">
        <v>42</v>
      </c>
      <c r="AB258" t="s">
        <v>141</v>
      </c>
      <c r="AC258">
        <v>2.77</v>
      </c>
      <c r="AD258">
        <v>6.7099999999999998E-3</v>
      </c>
      <c r="AE258">
        <v>2.1899999999999999E-2</v>
      </c>
      <c r="AF258">
        <v>1.04E-2</v>
      </c>
      <c r="AG258">
        <v>2.2000000000000001E-3</v>
      </c>
      <c r="AH258">
        <v>-1.31</v>
      </c>
    </row>
    <row r="259" spans="1:35" x14ac:dyDescent="0.35">
      <c r="A259" t="s">
        <v>840</v>
      </c>
      <c r="B259" s="6">
        <v>45988</v>
      </c>
      <c r="C259" t="s">
        <v>164</v>
      </c>
      <c r="D259" t="s">
        <v>841</v>
      </c>
      <c r="E259" t="s">
        <v>842</v>
      </c>
      <c r="F259" t="s">
        <v>105</v>
      </c>
      <c r="G259" t="str">
        <f t="shared" si="11"/>
        <v>Produits structurels</v>
      </c>
      <c r="H259">
        <v>0.17399999999999999</v>
      </c>
      <c r="I259">
        <v>0.158</v>
      </c>
      <c r="J259">
        <v>0.9</v>
      </c>
      <c r="K259" t="s">
        <v>843</v>
      </c>
      <c r="M259" t="s">
        <v>844</v>
      </c>
      <c r="N259" t="s">
        <v>845</v>
      </c>
      <c r="O259">
        <v>2.5000000000000001E-2</v>
      </c>
      <c r="P259" t="str">
        <f t="shared" si="12"/>
        <v>Low alloy steel</v>
      </c>
      <c r="Q259" t="s">
        <v>49</v>
      </c>
      <c r="R259" t="s">
        <v>42</v>
      </c>
      <c r="S259" t="s">
        <v>42</v>
      </c>
      <c r="T259" t="s">
        <v>42</v>
      </c>
      <c r="U259" t="s">
        <v>50</v>
      </c>
      <c r="V259" t="s">
        <v>42</v>
      </c>
      <c r="W259">
        <v>1.03</v>
      </c>
      <c r="X259">
        <v>1.03</v>
      </c>
      <c r="Y259">
        <v>553.83000000000004</v>
      </c>
      <c r="AA259" t="s">
        <v>42</v>
      </c>
      <c r="AB259" t="s">
        <v>141</v>
      </c>
      <c r="AC259">
        <v>2.84</v>
      </c>
      <c r="AD259">
        <v>6.3699999999999998E-4</v>
      </c>
      <c r="AE259">
        <v>4.7000000000000002E-3</v>
      </c>
      <c r="AF259">
        <v>4.7100000000000003E-2</v>
      </c>
      <c r="AG259">
        <v>4.79E-3</v>
      </c>
      <c r="AH259">
        <v>-1.25</v>
      </c>
      <c r="AI259">
        <v>1.03</v>
      </c>
    </row>
    <row r="260" spans="1:35" x14ac:dyDescent="0.35">
      <c r="A260" t="s">
        <v>846</v>
      </c>
      <c r="B260" s="6">
        <v>45988</v>
      </c>
      <c r="C260" t="s">
        <v>164</v>
      </c>
      <c r="D260" t="s">
        <v>841</v>
      </c>
      <c r="E260" t="s">
        <v>155</v>
      </c>
      <c r="F260" t="s">
        <v>81</v>
      </c>
      <c r="G260" t="str">
        <f t="shared" ref="G260:G323" si="16">IF(OR(ISNUMBER(SEARCH("Rebar",F260)),ISNUMBER(SEARCH("Bars &amp; Coils",F260)),ISNUMBER(SEARCH("reinforcement",F260))),"Produits d’armature",IF(OR(ISNUMBER(SEARCH("Sections",F260)),ISNUMBER(SEARCH("Welded sections",F260)),ISNUMBER(SEARCH("Decking",F260)),ISNUMBER(SEARCH("Steel support systems",F260)),ISNUMBER(SEARCH("Sheet piles",F260)),ISNUMBER(SEARCH("Sheet Profiles",F260))),"Produits structurels",IF(OR(ISNUMBER(SEARCH("Tubular products",F260)),ISNUMBER(SEARCH("tube",F260)),ISNUMBER(SEARCH("pipe",F260))),"Produits tubulaires",IF(OR(ISNUMBER(SEARCH("Wire rod",F260)),ISNUMBER(SEARCH("Wire strand",F260)),ISNUMBER(SEARCH("Meshes",F260))),"Produits de stabilisation",IF(OR(ISNUMBER(SEARCH("Plates",F260)),ISNUMBER(SEARCH("Coils",F260)),ISNUMBER(SEARCH("Sheets",F260))),"Produits plats","Autres")))))</f>
        <v>Produits plats</v>
      </c>
      <c r="H260">
        <v>0.17399999999999999</v>
      </c>
      <c r="I260">
        <v>0.16700000000000001</v>
      </c>
      <c r="J260">
        <v>0.9</v>
      </c>
      <c r="K260" t="s">
        <v>843</v>
      </c>
      <c r="M260" t="s">
        <v>844</v>
      </c>
      <c r="N260" t="s">
        <v>845</v>
      </c>
      <c r="O260">
        <v>0.02</v>
      </c>
      <c r="P260" t="str">
        <f t="shared" ref="P260:P323" si="17">IF(O260="","",IF(O260&gt;=0.105,"Stainless steel",IF(O260&gt;0.05,"High alloy steel",IF(O260&gt;=0,"Low alloy steel"))))</f>
        <v>Low alloy steel</v>
      </c>
      <c r="Q260" t="s">
        <v>49</v>
      </c>
      <c r="R260" t="s">
        <v>42</v>
      </c>
      <c r="S260" t="s">
        <v>42</v>
      </c>
      <c r="T260" t="s">
        <v>42</v>
      </c>
      <c r="U260" t="s">
        <v>42</v>
      </c>
      <c r="V260" t="s">
        <v>50</v>
      </c>
      <c r="W260">
        <v>1.03</v>
      </c>
      <c r="X260">
        <v>1.03</v>
      </c>
      <c r="Y260">
        <v>553.83000000000004</v>
      </c>
      <c r="AA260" t="s">
        <v>42</v>
      </c>
      <c r="AB260" t="s">
        <v>141</v>
      </c>
      <c r="AC260">
        <v>2.57</v>
      </c>
      <c r="AD260">
        <v>6.3699999999999998E-4</v>
      </c>
      <c r="AE260">
        <v>4.7000000000000002E-3</v>
      </c>
      <c r="AF260">
        <v>4.7100000000000003E-2</v>
      </c>
      <c r="AG260">
        <v>4.79E-3</v>
      </c>
      <c r="AH260">
        <v>-1.23</v>
      </c>
      <c r="AI260">
        <v>1.03</v>
      </c>
    </row>
    <row r="261" spans="1:35" x14ac:dyDescent="0.35">
      <c r="A261" t="s">
        <v>847</v>
      </c>
      <c r="B261" s="6">
        <v>45921</v>
      </c>
      <c r="C261" t="s">
        <v>848</v>
      </c>
      <c r="D261" t="s">
        <v>849</v>
      </c>
      <c r="E261" t="s">
        <v>850</v>
      </c>
      <c r="F261" t="s">
        <v>86</v>
      </c>
      <c r="G261" t="str">
        <f t="shared" si="16"/>
        <v>Produits structurels</v>
      </c>
      <c r="I261">
        <v>0.29599999999999999</v>
      </c>
      <c r="J261">
        <v>0.9</v>
      </c>
      <c r="K261" t="s">
        <v>843</v>
      </c>
      <c r="M261" t="s">
        <v>844</v>
      </c>
      <c r="N261" t="s">
        <v>845</v>
      </c>
      <c r="O261">
        <v>1.7999999999999999E-2</v>
      </c>
      <c r="P261" t="str">
        <f t="shared" si="17"/>
        <v>Low alloy steel</v>
      </c>
      <c r="Q261" t="s">
        <v>49</v>
      </c>
      <c r="R261" t="s">
        <v>42</v>
      </c>
      <c r="S261" t="s">
        <v>42</v>
      </c>
      <c r="T261" t="s">
        <v>42</v>
      </c>
      <c r="U261" t="s">
        <v>42</v>
      </c>
      <c r="V261" t="s">
        <v>42</v>
      </c>
      <c r="W261">
        <v>0.79200000000000004</v>
      </c>
      <c r="X261">
        <v>0.79200000000000004</v>
      </c>
      <c r="Y261">
        <v>553.83000000000004</v>
      </c>
      <c r="AA261" t="s">
        <v>42</v>
      </c>
      <c r="AB261" t="s">
        <v>141</v>
      </c>
      <c r="AC261">
        <v>3.32</v>
      </c>
      <c r="AF261">
        <v>2.4099999999999998E-3</v>
      </c>
      <c r="AG261">
        <v>4.5100000000000001E-3</v>
      </c>
      <c r="AH261">
        <v>-2.1</v>
      </c>
      <c r="AI261">
        <v>0.79200000000000004</v>
      </c>
    </row>
    <row r="262" spans="1:35" x14ac:dyDescent="0.35">
      <c r="A262" t="s">
        <v>851</v>
      </c>
      <c r="B262" s="6">
        <v>45988</v>
      </c>
      <c r="C262" t="s">
        <v>164</v>
      </c>
      <c r="D262" t="s">
        <v>841</v>
      </c>
      <c r="E262" t="s">
        <v>852</v>
      </c>
      <c r="F262" t="s">
        <v>167</v>
      </c>
      <c r="G262" t="str">
        <f t="shared" si="16"/>
        <v>Produits plats</v>
      </c>
      <c r="H262">
        <v>0.17399999999999999</v>
      </c>
      <c r="I262">
        <v>0.20100000000000001</v>
      </c>
      <c r="J262">
        <v>0.9</v>
      </c>
      <c r="K262" t="s">
        <v>843</v>
      </c>
      <c r="M262" t="s">
        <v>844</v>
      </c>
      <c r="N262" t="s">
        <v>845</v>
      </c>
      <c r="P262" t="str">
        <f t="shared" si="17"/>
        <v/>
      </c>
      <c r="Q262" t="s">
        <v>49</v>
      </c>
      <c r="R262" t="s">
        <v>42</v>
      </c>
      <c r="S262" t="s">
        <v>42</v>
      </c>
      <c r="T262" t="s">
        <v>42</v>
      </c>
      <c r="U262" t="s">
        <v>42</v>
      </c>
      <c r="V262" t="s">
        <v>42</v>
      </c>
      <c r="W262">
        <v>1.03</v>
      </c>
      <c r="X262">
        <v>1.03</v>
      </c>
      <c r="Y262">
        <v>553.83000000000004</v>
      </c>
      <c r="AA262" t="s">
        <v>42</v>
      </c>
      <c r="AB262" t="s">
        <v>141</v>
      </c>
      <c r="AC262">
        <v>2.41</v>
      </c>
      <c r="AD262">
        <v>6.3699999999999998E-4</v>
      </c>
      <c r="AE262">
        <v>4.7000000000000002E-3</v>
      </c>
      <c r="AF262">
        <v>4.7100000000000003E-2</v>
      </c>
      <c r="AG262">
        <v>4.79E-3</v>
      </c>
      <c r="AH262">
        <v>-1.17</v>
      </c>
      <c r="AI262">
        <v>1.03</v>
      </c>
    </row>
    <row r="263" spans="1:35" x14ac:dyDescent="0.35">
      <c r="A263" t="s">
        <v>853</v>
      </c>
      <c r="B263" s="6">
        <v>46965</v>
      </c>
      <c r="C263" t="s">
        <v>164</v>
      </c>
      <c r="D263" t="s">
        <v>841</v>
      </c>
      <c r="E263" t="s">
        <v>854</v>
      </c>
      <c r="F263" t="s">
        <v>55</v>
      </c>
      <c r="G263" t="str">
        <f t="shared" si="16"/>
        <v>Produits plats</v>
      </c>
      <c r="H263">
        <v>0.17399999999999999</v>
      </c>
      <c r="I263">
        <v>0.79100000000000004</v>
      </c>
      <c r="J263">
        <v>0.9</v>
      </c>
      <c r="K263" t="s">
        <v>843</v>
      </c>
      <c r="M263" t="s">
        <v>844</v>
      </c>
      <c r="N263" t="s">
        <v>845</v>
      </c>
      <c r="P263" t="str">
        <f t="shared" si="17"/>
        <v/>
      </c>
      <c r="Q263" t="s">
        <v>56</v>
      </c>
      <c r="R263" t="s">
        <v>50</v>
      </c>
      <c r="S263" t="s">
        <v>50</v>
      </c>
      <c r="T263" t="s">
        <v>50</v>
      </c>
      <c r="U263" t="s">
        <v>42</v>
      </c>
      <c r="V263" t="s">
        <v>42</v>
      </c>
      <c r="W263">
        <v>1</v>
      </c>
      <c r="X263">
        <v>1</v>
      </c>
      <c r="Y263">
        <v>553.83000000000004</v>
      </c>
      <c r="AA263" t="s">
        <v>42</v>
      </c>
      <c r="AB263" t="s">
        <v>141</v>
      </c>
      <c r="AC263">
        <v>3.5057471260000002</v>
      </c>
      <c r="AD263">
        <v>6.2356300000000005E-4</v>
      </c>
      <c r="AE263">
        <v>4.7413790000000004E-3</v>
      </c>
      <c r="AF263">
        <v>4.3965517000000003E-2</v>
      </c>
      <c r="AG263">
        <v>4.827586E-3</v>
      </c>
      <c r="AH263">
        <v>-1.011494253</v>
      </c>
      <c r="AI263">
        <v>1</v>
      </c>
    </row>
    <row r="264" spans="1:35" x14ac:dyDescent="0.35">
      <c r="A264" t="s">
        <v>855</v>
      </c>
      <c r="B264" s="6">
        <v>47177</v>
      </c>
      <c r="C264" t="s">
        <v>856</v>
      </c>
      <c r="D264" t="s">
        <v>857</v>
      </c>
      <c r="E264" t="s">
        <v>858</v>
      </c>
      <c r="F264" t="s">
        <v>76</v>
      </c>
      <c r="G264" t="str">
        <f t="shared" si="16"/>
        <v>Produits d’armature</v>
      </c>
      <c r="H264">
        <v>0.05</v>
      </c>
      <c r="I264">
        <v>0.05</v>
      </c>
      <c r="J264">
        <v>0.85</v>
      </c>
      <c r="K264" t="s">
        <v>859</v>
      </c>
      <c r="M264" t="s">
        <v>844</v>
      </c>
      <c r="N264" t="s">
        <v>845</v>
      </c>
      <c r="P264" t="str">
        <f t="shared" si="17"/>
        <v/>
      </c>
      <c r="Q264" t="s">
        <v>49</v>
      </c>
      <c r="R264" t="s">
        <v>42</v>
      </c>
      <c r="S264" t="s">
        <v>42</v>
      </c>
      <c r="T264" t="s">
        <v>42</v>
      </c>
      <c r="U264" t="s">
        <v>42</v>
      </c>
      <c r="V264" t="s">
        <v>50</v>
      </c>
      <c r="W264">
        <v>0.154</v>
      </c>
      <c r="X264">
        <v>0.154</v>
      </c>
      <c r="Y264">
        <v>119.66</v>
      </c>
      <c r="AA264" t="s">
        <v>42</v>
      </c>
      <c r="AB264" t="s">
        <v>141</v>
      </c>
      <c r="AC264">
        <v>3.8833333329999999</v>
      </c>
      <c r="AD264">
        <v>6.2500000000000001E-4</v>
      </c>
      <c r="AE264">
        <v>4.96E-3</v>
      </c>
      <c r="AF264">
        <v>7.1399999999999996E-3</v>
      </c>
      <c r="AG264">
        <v>3.14E-3</v>
      </c>
      <c r="AH264">
        <v>-1.22</v>
      </c>
      <c r="AI264">
        <v>0.154</v>
      </c>
    </row>
    <row r="265" spans="1:35" x14ac:dyDescent="0.35">
      <c r="A265" t="s">
        <v>860</v>
      </c>
      <c r="B265" s="6">
        <v>47020</v>
      </c>
      <c r="C265" t="s">
        <v>45</v>
      </c>
      <c r="D265" t="s">
        <v>861</v>
      </c>
      <c r="E265" t="s">
        <v>862</v>
      </c>
      <c r="F265" t="s">
        <v>187</v>
      </c>
      <c r="G265" t="str">
        <f t="shared" si="16"/>
        <v>Produits structurels</v>
      </c>
      <c r="H265">
        <v>0.26500000000000001</v>
      </c>
      <c r="I265">
        <v>0.84399999999999997</v>
      </c>
      <c r="J265">
        <v>0.99</v>
      </c>
      <c r="N265" t="s">
        <v>480</v>
      </c>
      <c r="P265" t="str">
        <f t="shared" si="17"/>
        <v/>
      </c>
      <c r="Q265" t="s">
        <v>49</v>
      </c>
      <c r="R265" t="s">
        <v>50</v>
      </c>
      <c r="S265" t="s">
        <v>50</v>
      </c>
      <c r="T265" t="s">
        <v>42</v>
      </c>
      <c r="U265" t="s">
        <v>42</v>
      </c>
      <c r="V265" t="s">
        <v>42</v>
      </c>
      <c r="W265">
        <v>0.27262999999999998</v>
      </c>
      <c r="X265">
        <f>Y265/1000</f>
        <v>0.27262999999999998</v>
      </c>
      <c r="Y265">
        <v>272.63</v>
      </c>
      <c r="AA265" t="s">
        <v>50</v>
      </c>
      <c r="AB265" t="s">
        <v>51</v>
      </c>
      <c r="AC265">
        <v>0.95275590600000004</v>
      </c>
      <c r="AD265">
        <v>2.0134979999999999E-3</v>
      </c>
      <c r="AE265">
        <v>7.9415070000000004E-3</v>
      </c>
      <c r="AG265">
        <v>1.4623199999999999E-4</v>
      </c>
      <c r="AH265">
        <v>-0.161979753</v>
      </c>
    </row>
    <row r="266" spans="1:35" x14ac:dyDescent="0.35">
      <c r="A266" t="s">
        <v>863</v>
      </c>
      <c r="B266" s="6">
        <v>46898</v>
      </c>
      <c r="C266" t="s">
        <v>164</v>
      </c>
      <c r="D266" t="s">
        <v>841</v>
      </c>
      <c r="E266" t="s">
        <v>864</v>
      </c>
      <c r="F266" t="s">
        <v>187</v>
      </c>
      <c r="G266" t="str">
        <f t="shared" si="16"/>
        <v>Produits structurels</v>
      </c>
      <c r="H266">
        <v>0.17399999999999999</v>
      </c>
      <c r="I266">
        <v>0.08</v>
      </c>
      <c r="J266">
        <v>0.9</v>
      </c>
      <c r="K266" t="s">
        <v>843</v>
      </c>
      <c r="M266" t="s">
        <v>844</v>
      </c>
      <c r="N266" t="s">
        <v>845</v>
      </c>
      <c r="P266" t="str">
        <f t="shared" si="17"/>
        <v/>
      </c>
      <c r="Q266" t="s">
        <v>56</v>
      </c>
      <c r="R266" t="s">
        <v>50</v>
      </c>
      <c r="S266" t="s">
        <v>50</v>
      </c>
      <c r="T266" t="s">
        <v>50</v>
      </c>
      <c r="U266" t="s">
        <v>42</v>
      </c>
      <c r="V266" t="s">
        <v>42</v>
      </c>
      <c r="W266">
        <v>0.98699999999999999</v>
      </c>
      <c r="X266">
        <v>0.98699999999999999</v>
      </c>
      <c r="Y266">
        <v>553.83000000000004</v>
      </c>
      <c r="AA266" t="s">
        <v>42</v>
      </c>
      <c r="AB266" t="s">
        <v>141</v>
      </c>
      <c r="AC266">
        <v>3.0314960630000001</v>
      </c>
      <c r="AD266">
        <v>6.2401600000000002E-4</v>
      </c>
      <c r="AE266">
        <v>4.7440939999999999E-3</v>
      </c>
      <c r="AF266">
        <v>4.4094488000000001E-2</v>
      </c>
      <c r="AG266">
        <v>4.8425200000000003E-3</v>
      </c>
      <c r="AH266">
        <v>-1.0905511809999999</v>
      </c>
      <c r="AI266">
        <v>0.98699999999999999</v>
      </c>
    </row>
    <row r="267" spans="1:35" x14ac:dyDescent="0.35">
      <c r="A267" t="s">
        <v>863</v>
      </c>
      <c r="B267" s="6">
        <v>46898</v>
      </c>
      <c r="C267" t="s">
        <v>164</v>
      </c>
      <c r="D267" t="s">
        <v>841</v>
      </c>
      <c r="E267" t="s">
        <v>865</v>
      </c>
      <c r="F267" t="s">
        <v>187</v>
      </c>
      <c r="G267" t="str">
        <f t="shared" si="16"/>
        <v>Produits structurels</v>
      </c>
      <c r="H267">
        <v>0.17399999999999999</v>
      </c>
      <c r="I267">
        <v>0.08</v>
      </c>
      <c r="J267">
        <v>0.9</v>
      </c>
      <c r="K267" t="s">
        <v>843</v>
      </c>
      <c r="M267" t="s">
        <v>844</v>
      </c>
      <c r="N267" t="s">
        <v>845</v>
      </c>
      <c r="P267" t="str">
        <f t="shared" si="17"/>
        <v/>
      </c>
      <c r="Q267" t="s">
        <v>56</v>
      </c>
      <c r="R267" t="s">
        <v>50</v>
      </c>
      <c r="S267" t="s">
        <v>50</v>
      </c>
      <c r="T267" t="s">
        <v>50</v>
      </c>
      <c r="U267" t="s">
        <v>42</v>
      </c>
      <c r="V267" t="s">
        <v>42</v>
      </c>
      <c r="W267">
        <v>0.55383000000000004</v>
      </c>
      <c r="X267">
        <f t="shared" ref="X267:X282" si="18">Y267/1000</f>
        <v>0.55383000000000004</v>
      </c>
      <c r="Y267">
        <v>553.83000000000004</v>
      </c>
      <c r="AA267" t="s">
        <v>42</v>
      </c>
      <c r="AB267" t="s">
        <v>141</v>
      </c>
      <c r="AC267">
        <v>3.3267716539999999</v>
      </c>
      <c r="AD267">
        <v>6.2401600000000002E-4</v>
      </c>
      <c r="AE267">
        <v>4.7440939999999999E-3</v>
      </c>
      <c r="AF267">
        <v>4.4094488000000001E-2</v>
      </c>
      <c r="AG267">
        <v>4.8425200000000003E-3</v>
      </c>
      <c r="AH267">
        <v>-1.082677165</v>
      </c>
    </row>
    <row r="268" spans="1:35" x14ac:dyDescent="0.35">
      <c r="A268" t="s">
        <v>866</v>
      </c>
      <c r="B268" s="6">
        <v>46868</v>
      </c>
      <c r="C268" t="s">
        <v>867</v>
      </c>
      <c r="D268" t="s">
        <v>868</v>
      </c>
      <c r="E268" t="s">
        <v>869</v>
      </c>
      <c r="F268" t="s">
        <v>187</v>
      </c>
      <c r="G268" t="str">
        <f t="shared" si="16"/>
        <v>Produits structurels</v>
      </c>
      <c r="J268">
        <v>0.85</v>
      </c>
      <c r="K268" t="s">
        <v>870</v>
      </c>
      <c r="M268" t="s">
        <v>205</v>
      </c>
      <c r="N268" t="s">
        <v>63</v>
      </c>
      <c r="O268">
        <v>3.7999999999999999E-2</v>
      </c>
      <c r="P268" t="str">
        <f t="shared" si="17"/>
        <v>Low alloy steel</v>
      </c>
      <c r="Q268" t="s">
        <v>49</v>
      </c>
      <c r="R268" t="s">
        <v>50</v>
      </c>
      <c r="S268" t="s">
        <v>50</v>
      </c>
      <c r="T268" t="s">
        <v>42</v>
      </c>
      <c r="U268" t="s">
        <v>42</v>
      </c>
      <c r="V268" t="s">
        <v>42</v>
      </c>
      <c r="W268">
        <v>0.2858</v>
      </c>
      <c r="X268">
        <f t="shared" si="18"/>
        <v>0.2858</v>
      </c>
      <c r="Y268">
        <v>285.8</v>
      </c>
      <c r="AA268" t="s">
        <v>42</v>
      </c>
      <c r="AB268" t="s">
        <v>141</v>
      </c>
      <c r="AC268">
        <v>3.1057999999999999</v>
      </c>
      <c r="AD268">
        <v>5.3800000000000001E-2</v>
      </c>
      <c r="AE268">
        <v>3.1199999999999999E-2</v>
      </c>
      <c r="AF268">
        <v>0.42199999999999999</v>
      </c>
      <c r="AG268">
        <v>3.7800000000000003E-4</v>
      </c>
      <c r="AH268">
        <v>-1.44</v>
      </c>
    </row>
    <row r="269" spans="1:35" x14ac:dyDescent="0.35">
      <c r="A269" t="s">
        <v>871</v>
      </c>
      <c r="B269" s="6">
        <v>45469</v>
      </c>
      <c r="C269" t="s">
        <v>72</v>
      </c>
      <c r="E269" t="s">
        <v>872</v>
      </c>
      <c r="F269" t="s">
        <v>187</v>
      </c>
      <c r="G269" t="str">
        <f t="shared" si="16"/>
        <v>Produits structurels</v>
      </c>
      <c r="I269">
        <v>0.193</v>
      </c>
      <c r="K269" t="s">
        <v>61</v>
      </c>
      <c r="M269" t="s">
        <v>62</v>
      </c>
      <c r="N269" t="s">
        <v>63</v>
      </c>
      <c r="O269">
        <v>0.03</v>
      </c>
      <c r="P269" t="str">
        <f t="shared" si="17"/>
        <v>Low alloy steel</v>
      </c>
      <c r="Q269" t="s">
        <v>56</v>
      </c>
      <c r="R269" t="s">
        <v>50</v>
      </c>
      <c r="S269" t="s">
        <v>50</v>
      </c>
      <c r="T269" t="s">
        <v>42</v>
      </c>
      <c r="U269" t="s">
        <v>42</v>
      </c>
      <c r="V269" t="s">
        <v>50</v>
      </c>
      <c r="W269">
        <v>0.48314000000000001</v>
      </c>
      <c r="X269">
        <f t="shared" si="18"/>
        <v>0.48314000000000001</v>
      </c>
      <c r="Y269">
        <v>483.14</v>
      </c>
      <c r="AA269" t="s">
        <v>42</v>
      </c>
      <c r="AB269" t="s">
        <v>43</v>
      </c>
      <c r="AC269">
        <v>1.621</v>
      </c>
    </row>
    <row r="270" spans="1:35" x14ac:dyDescent="0.35">
      <c r="A270" t="s">
        <v>873</v>
      </c>
      <c r="B270" s="6">
        <v>47084</v>
      </c>
      <c r="C270" t="s">
        <v>45</v>
      </c>
      <c r="D270" t="s">
        <v>103</v>
      </c>
      <c r="E270" t="s">
        <v>186</v>
      </c>
      <c r="F270" t="s">
        <v>187</v>
      </c>
      <c r="G270" t="str">
        <f t="shared" si="16"/>
        <v>Produits structurels</v>
      </c>
      <c r="H270">
        <v>0.77569999999999995</v>
      </c>
      <c r="I270">
        <v>0.81</v>
      </c>
      <c r="J270">
        <v>0.92</v>
      </c>
      <c r="K270" t="s">
        <v>95</v>
      </c>
      <c r="M270" t="s">
        <v>96</v>
      </c>
      <c r="N270" t="s">
        <v>63</v>
      </c>
      <c r="P270" t="str">
        <f t="shared" si="17"/>
        <v/>
      </c>
      <c r="Q270" t="s">
        <v>56</v>
      </c>
      <c r="R270" t="s">
        <v>50</v>
      </c>
      <c r="S270" t="s">
        <v>50</v>
      </c>
      <c r="T270" t="s">
        <v>42</v>
      </c>
      <c r="U270" t="s">
        <v>42</v>
      </c>
      <c r="V270" t="s">
        <v>42</v>
      </c>
      <c r="W270">
        <v>0.18534999999999999</v>
      </c>
      <c r="X270">
        <f t="shared" si="18"/>
        <v>0.18534999999999999</v>
      </c>
      <c r="Y270">
        <v>185.35</v>
      </c>
      <c r="AA270" t="s">
        <v>50</v>
      </c>
      <c r="AB270" t="s">
        <v>51</v>
      </c>
      <c r="AC270">
        <v>1.2569999999999999</v>
      </c>
      <c r="AD270">
        <v>6.6600000000000003E-4</v>
      </c>
      <c r="AE270">
        <v>2.23E-2</v>
      </c>
      <c r="AF270">
        <v>6.6799999999999997E-4</v>
      </c>
      <c r="AG270">
        <v>1.2999999999999999E-3</v>
      </c>
      <c r="AH270">
        <v>-0.24099999999999999</v>
      </c>
    </row>
    <row r="271" spans="1:35" x14ac:dyDescent="0.35">
      <c r="A271" t="s">
        <v>874</v>
      </c>
      <c r="B271" s="6">
        <v>46932</v>
      </c>
      <c r="C271" t="s">
        <v>875</v>
      </c>
      <c r="D271" t="s">
        <v>876</v>
      </c>
      <c r="E271" t="s">
        <v>877</v>
      </c>
      <c r="F271" t="s">
        <v>187</v>
      </c>
      <c r="G271" t="str">
        <f t="shared" si="16"/>
        <v>Produits structurels</v>
      </c>
      <c r="H271">
        <v>0.77300000000000002</v>
      </c>
      <c r="I271">
        <v>0.69899999999999995</v>
      </c>
      <c r="K271" t="s">
        <v>112</v>
      </c>
      <c r="M271" t="s">
        <v>96</v>
      </c>
      <c r="N271" t="s">
        <v>63</v>
      </c>
      <c r="O271">
        <v>0.17799999999999999</v>
      </c>
      <c r="P271" t="str">
        <f t="shared" si="17"/>
        <v>Stainless steel</v>
      </c>
      <c r="Q271" t="s">
        <v>56</v>
      </c>
      <c r="R271" t="s">
        <v>50</v>
      </c>
      <c r="S271" t="s">
        <v>50</v>
      </c>
      <c r="T271" t="s">
        <v>42</v>
      </c>
      <c r="U271" t="s">
        <v>42</v>
      </c>
      <c r="V271" t="s">
        <v>42</v>
      </c>
      <c r="W271">
        <v>0.38377999999999995</v>
      </c>
      <c r="X271">
        <f t="shared" si="18"/>
        <v>0.38377999999999995</v>
      </c>
      <c r="Y271">
        <v>383.78</v>
      </c>
      <c r="AA271" t="s">
        <v>42</v>
      </c>
      <c r="AB271" t="s">
        <v>51</v>
      </c>
      <c r="AC271">
        <v>1.7924599999999999</v>
      </c>
    </row>
    <row r="272" spans="1:35" x14ac:dyDescent="0.35">
      <c r="A272" t="s">
        <v>874</v>
      </c>
      <c r="B272" s="6">
        <v>46932</v>
      </c>
      <c r="C272" t="s">
        <v>875</v>
      </c>
      <c r="D272" t="s">
        <v>878</v>
      </c>
      <c r="E272" t="s">
        <v>877</v>
      </c>
      <c r="F272" t="s">
        <v>187</v>
      </c>
      <c r="G272" t="str">
        <f t="shared" si="16"/>
        <v>Produits structurels</v>
      </c>
      <c r="H272">
        <v>0.77300000000000002</v>
      </c>
      <c r="I272">
        <v>0.69899999999999995</v>
      </c>
      <c r="K272" t="s">
        <v>112</v>
      </c>
      <c r="M272" t="s">
        <v>96</v>
      </c>
      <c r="N272" t="s">
        <v>63</v>
      </c>
      <c r="O272">
        <v>0.17799999999999999</v>
      </c>
      <c r="P272" t="str">
        <f t="shared" si="17"/>
        <v>Stainless steel</v>
      </c>
      <c r="Q272" t="s">
        <v>56</v>
      </c>
      <c r="R272" t="s">
        <v>50</v>
      </c>
      <c r="S272" t="s">
        <v>50</v>
      </c>
      <c r="T272" t="s">
        <v>42</v>
      </c>
      <c r="U272" t="s">
        <v>42</v>
      </c>
      <c r="V272" t="s">
        <v>42</v>
      </c>
      <c r="W272">
        <v>0.38377999999999995</v>
      </c>
      <c r="X272">
        <f t="shared" si="18"/>
        <v>0.38377999999999995</v>
      </c>
      <c r="Y272">
        <v>383.78</v>
      </c>
      <c r="AA272" t="s">
        <v>42</v>
      </c>
      <c r="AB272" t="s">
        <v>51</v>
      </c>
      <c r="AC272">
        <v>1.79071</v>
      </c>
    </row>
    <row r="273" spans="1:35" x14ac:dyDescent="0.35">
      <c r="A273" t="s">
        <v>874</v>
      </c>
      <c r="B273" s="6">
        <v>46932</v>
      </c>
      <c r="C273" t="s">
        <v>875</v>
      </c>
      <c r="D273" t="s">
        <v>879</v>
      </c>
      <c r="E273" t="s">
        <v>877</v>
      </c>
      <c r="F273" t="s">
        <v>187</v>
      </c>
      <c r="G273" t="str">
        <f t="shared" si="16"/>
        <v>Produits structurels</v>
      </c>
      <c r="H273">
        <v>0.77300000000000002</v>
      </c>
      <c r="I273">
        <v>0.69899999999999995</v>
      </c>
      <c r="K273" t="s">
        <v>112</v>
      </c>
      <c r="M273" t="s">
        <v>96</v>
      </c>
      <c r="N273" t="s">
        <v>63</v>
      </c>
      <c r="O273">
        <v>0.17799999999999999</v>
      </c>
      <c r="P273" t="str">
        <f t="shared" si="17"/>
        <v>Stainless steel</v>
      </c>
      <c r="Q273" t="s">
        <v>56</v>
      </c>
      <c r="R273" t="s">
        <v>50</v>
      </c>
      <c r="S273" t="s">
        <v>50</v>
      </c>
      <c r="T273" t="s">
        <v>42</v>
      </c>
      <c r="U273" t="s">
        <v>42</v>
      </c>
      <c r="V273" t="s">
        <v>42</v>
      </c>
      <c r="W273">
        <v>0.38377999999999995</v>
      </c>
      <c r="X273">
        <f t="shared" si="18"/>
        <v>0.38377999999999995</v>
      </c>
      <c r="Y273">
        <v>383.78</v>
      </c>
      <c r="AA273" t="s">
        <v>42</v>
      </c>
      <c r="AB273" t="s">
        <v>51</v>
      </c>
      <c r="AC273">
        <v>1.80586</v>
      </c>
    </row>
    <row r="274" spans="1:35" x14ac:dyDescent="0.35">
      <c r="A274" t="s">
        <v>874</v>
      </c>
      <c r="B274" s="6">
        <v>46932</v>
      </c>
      <c r="C274" t="s">
        <v>875</v>
      </c>
      <c r="D274" t="s">
        <v>876</v>
      </c>
      <c r="E274" t="s">
        <v>877</v>
      </c>
      <c r="F274" t="s">
        <v>187</v>
      </c>
      <c r="G274" t="str">
        <f t="shared" si="16"/>
        <v>Produits structurels</v>
      </c>
      <c r="H274">
        <v>0.77300000000000002</v>
      </c>
      <c r="K274" t="s">
        <v>112</v>
      </c>
      <c r="M274" t="s">
        <v>96</v>
      </c>
      <c r="N274" t="s">
        <v>63</v>
      </c>
      <c r="O274">
        <v>0.17799999999999999</v>
      </c>
      <c r="P274" t="str">
        <f t="shared" si="17"/>
        <v>Stainless steel</v>
      </c>
      <c r="Q274" t="s">
        <v>56</v>
      </c>
      <c r="R274" t="s">
        <v>50</v>
      </c>
      <c r="S274" t="s">
        <v>50</v>
      </c>
      <c r="T274" t="s">
        <v>42</v>
      </c>
      <c r="U274" t="s">
        <v>42</v>
      </c>
      <c r="V274" t="s">
        <v>42</v>
      </c>
      <c r="W274">
        <v>0.38377999999999995</v>
      </c>
      <c r="X274">
        <f t="shared" si="18"/>
        <v>0.38377999999999995</v>
      </c>
      <c r="Y274">
        <v>383.78</v>
      </c>
      <c r="AA274" t="s">
        <v>42</v>
      </c>
      <c r="AB274" t="s">
        <v>141</v>
      </c>
      <c r="AC274">
        <v>2.2292900000000002</v>
      </c>
    </row>
    <row r="275" spans="1:35" x14ac:dyDescent="0.35">
      <c r="A275" t="s">
        <v>874</v>
      </c>
      <c r="B275" s="6">
        <v>46932</v>
      </c>
      <c r="C275" t="s">
        <v>875</v>
      </c>
      <c r="D275" t="s">
        <v>878</v>
      </c>
      <c r="E275" t="s">
        <v>877</v>
      </c>
      <c r="F275" t="s">
        <v>187</v>
      </c>
      <c r="G275" t="str">
        <f t="shared" si="16"/>
        <v>Produits structurels</v>
      </c>
      <c r="H275">
        <v>0.77300000000000002</v>
      </c>
      <c r="K275" t="s">
        <v>112</v>
      </c>
      <c r="M275" t="s">
        <v>96</v>
      </c>
      <c r="N275" t="s">
        <v>63</v>
      </c>
      <c r="O275">
        <v>0.17799999999999999</v>
      </c>
      <c r="P275" t="str">
        <f t="shared" si="17"/>
        <v>Stainless steel</v>
      </c>
      <c r="Q275" t="s">
        <v>56</v>
      </c>
      <c r="R275" t="s">
        <v>50</v>
      </c>
      <c r="S275" t="s">
        <v>50</v>
      </c>
      <c r="T275" t="s">
        <v>42</v>
      </c>
      <c r="U275" t="s">
        <v>42</v>
      </c>
      <c r="V275" t="s">
        <v>42</v>
      </c>
      <c r="W275">
        <v>0.38377999999999995</v>
      </c>
      <c r="X275">
        <f t="shared" si="18"/>
        <v>0.38377999999999995</v>
      </c>
      <c r="Y275">
        <v>383.78</v>
      </c>
      <c r="AA275" t="s">
        <v>42</v>
      </c>
      <c r="AB275" t="s">
        <v>141</v>
      </c>
      <c r="AC275">
        <v>2.2134499999999999</v>
      </c>
    </row>
    <row r="276" spans="1:35" x14ac:dyDescent="0.35">
      <c r="A276" t="s">
        <v>874</v>
      </c>
      <c r="B276" s="6">
        <v>46932</v>
      </c>
      <c r="C276" t="s">
        <v>875</v>
      </c>
      <c r="D276" t="s">
        <v>879</v>
      </c>
      <c r="E276" t="s">
        <v>877</v>
      </c>
      <c r="F276" t="s">
        <v>187</v>
      </c>
      <c r="G276" t="str">
        <f t="shared" si="16"/>
        <v>Produits structurels</v>
      </c>
      <c r="H276">
        <v>0.77300000000000002</v>
      </c>
      <c r="K276" t="s">
        <v>112</v>
      </c>
      <c r="M276" t="s">
        <v>96</v>
      </c>
      <c r="N276" t="s">
        <v>63</v>
      </c>
      <c r="O276">
        <v>0.17799999999999999</v>
      </c>
      <c r="P276" t="str">
        <f t="shared" si="17"/>
        <v>Stainless steel</v>
      </c>
      <c r="Q276" t="s">
        <v>56</v>
      </c>
      <c r="R276" t="s">
        <v>50</v>
      </c>
      <c r="S276" t="s">
        <v>50</v>
      </c>
      <c r="T276" t="s">
        <v>42</v>
      </c>
      <c r="U276" t="s">
        <v>42</v>
      </c>
      <c r="V276" t="s">
        <v>42</v>
      </c>
      <c r="W276">
        <v>0.38377999999999995</v>
      </c>
      <c r="X276">
        <f t="shared" si="18"/>
        <v>0.38377999999999995</v>
      </c>
      <c r="Y276">
        <v>383.78</v>
      </c>
      <c r="AA276" t="s">
        <v>42</v>
      </c>
      <c r="AB276" t="s">
        <v>141</v>
      </c>
      <c r="AC276">
        <v>2.2162299999999999</v>
      </c>
    </row>
    <row r="277" spans="1:35" x14ac:dyDescent="0.35">
      <c r="A277" t="s">
        <v>880</v>
      </c>
      <c r="B277" s="6">
        <v>46932</v>
      </c>
      <c r="C277" t="s">
        <v>143</v>
      </c>
      <c r="D277" t="s">
        <v>881</v>
      </c>
      <c r="E277" t="s">
        <v>877</v>
      </c>
      <c r="F277" t="s">
        <v>187</v>
      </c>
      <c r="G277" t="str">
        <f t="shared" si="16"/>
        <v>Produits structurels</v>
      </c>
      <c r="H277">
        <v>0.77300000000000002</v>
      </c>
      <c r="I277">
        <v>0.83399999999999996</v>
      </c>
      <c r="K277" t="s">
        <v>112</v>
      </c>
      <c r="M277" t="s">
        <v>96</v>
      </c>
      <c r="N277" t="s">
        <v>63</v>
      </c>
      <c r="O277">
        <v>0.04</v>
      </c>
      <c r="P277" t="str">
        <f t="shared" si="17"/>
        <v>Low alloy steel</v>
      </c>
      <c r="Q277" t="s">
        <v>56</v>
      </c>
      <c r="R277" t="s">
        <v>50</v>
      </c>
      <c r="S277" t="s">
        <v>50</v>
      </c>
      <c r="T277" t="s">
        <v>42</v>
      </c>
      <c r="U277" t="s">
        <v>42</v>
      </c>
      <c r="V277" t="s">
        <v>42</v>
      </c>
      <c r="W277">
        <v>0.38377999999999995</v>
      </c>
      <c r="X277">
        <f t="shared" si="18"/>
        <v>0.38377999999999995</v>
      </c>
      <c r="Y277">
        <v>383.78</v>
      </c>
      <c r="AA277" t="s">
        <v>42</v>
      </c>
      <c r="AB277" t="s">
        <v>51</v>
      </c>
      <c r="AC277">
        <v>1.7421</v>
      </c>
    </row>
    <row r="278" spans="1:35" x14ac:dyDescent="0.35">
      <c r="A278" t="s">
        <v>882</v>
      </c>
      <c r="B278" s="6">
        <v>45260</v>
      </c>
      <c r="C278" t="s">
        <v>556</v>
      </c>
      <c r="D278" t="s">
        <v>557</v>
      </c>
      <c r="E278" t="s">
        <v>883</v>
      </c>
      <c r="F278" t="s">
        <v>187</v>
      </c>
      <c r="G278" t="str">
        <f t="shared" si="16"/>
        <v>Produits structurels</v>
      </c>
      <c r="I278">
        <v>0.157</v>
      </c>
      <c r="J278">
        <v>0.85</v>
      </c>
      <c r="K278" t="s">
        <v>540</v>
      </c>
      <c r="M278" t="s">
        <v>527</v>
      </c>
      <c r="N278" t="s">
        <v>480</v>
      </c>
      <c r="O278">
        <v>0.02</v>
      </c>
      <c r="P278" t="str">
        <f t="shared" si="17"/>
        <v>Low alloy steel</v>
      </c>
      <c r="Q278" t="s">
        <v>56</v>
      </c>
      <c r="R278" t="s">
        <v>50</v>
      </c>
      <c r="S278" t="s">
        <v>42</v>
      </c>
      <c r="T278" t="s">
        <v>42</v>
      </c>
      <c r="U278" t="s">
        <v>42</v>
      </c>
      <c r="V278" t="s">
        <v>50</v>
      </c>
      <c r="W278">
        <v>0.21709000000000001</v>
      </c>
      <c r="X278">
        <f t="shared" si="18"/>
        <v>0.21709000000000001</v>
      </c>
      <c r="Y278">
        <v>217.09</v>
      </c>
      <c r="AA278" t="s">
        <v>42</v>
      </c>
      <c r="AB278" t="s">
        <v>141</v>
      </c>
      <c r="AC278">
        <v>2.7491408929999999</v>
      </c>
      <c r="AE278">
        <v>2.1048109999999998E-2</v>
      </c>
      <c r="AF278">
        <v>9.9656359999999999E-3</v>
      </c>
      <c r="AG278">
        <v>2.3883160000000001E-3</v>
      </c>
      <c r="AH278">
        <v>-1.1512027490000001</v>
      </c>
    </row>
    <row r="279" spans="1:35" x14ac:dyDescent="0.35">
      <c r="A279" t="s">
        <v>884</v>
      </c>
      <c r="B279" s="6">
        <v>45868</v>
      </c>
      <c r="C279" t="s">
        <v>556</v>
      </c>
      <c r="D279" t="s">
        <v>557</v>
      </c>
      <c r="E279" t="s">
        <v>885</v>
      </c>
      <c r="F279" t="s">
        <v>187</v>
      </c>
      <c r="G279" t="str">
        <f t="shared" si="16"/>
        <v>Produits structurels</v>
      </c>
      <c r="I279">
        <v>0.57399999999999995</v>
      </c>
      <c r="J279">
        <v>0.85</v>
      </c>
      <c r="K279" t="s">
        <v>540</v>
      </c>
      <c r="M279" t="s">
        <v>527</v>
      </c>
      <c r="N279" t="s">
        <v>480</v>
      </c>
      <c r="P279" t="str">
        <f t="shared" si="17"/>
        <v/>
      </c>
      <c r="Q279" t="s">
        <v>49</v>
      </c>
      <c r="R279" t="s">
        <v>50</v>
      </c>
      <c r="S279" t="s">
        <v>50</v>
      </c>
      <c r="T279" t="s">
        <v>42</v>
      </c>
      <c r="U279" t="s">
        <v>42</v>
      </c>
      <c r="V279" t="s">
        <v>50</v>
      </c>
      <c r="W279">
        <v>0.21709000000000001</v>
      </c>
      <c r="X279">
        <f t="shared" si="18"/>
        <v>0.21709000000000001</v>
      </c>
      <c r="Y279">
        <v>217.09</v>
      </c>
      <c r="AA279" t="s">
        <v>42</v>
      </c>
      <c r="AB279" t="s">
        <v>141</v>
      </c>
      <c r="AC279">
        <v>2.8221512249999998</v>
      </c>
      <c r="AE279">
        <v>2.1512247000000002E-2</v>
      </c>
      <c r="AF279">
        <v>9.9467519999999997E-3</v>
      </c>
      <c r="AG279">
        <v>2.2364220000000001E-3</v>
      </c>
      <c r="AH279">
        <v>-1.309904153</v>
      </c>
    </row>
    <row r="280" spans="1:35" x14ac:dyDescent="0.35">
      <c r="A280" t="s">
        <v>886</v>
      </c>
      <c r="B280" s="6">
        <v>45260</v>
      </c>
      <c r="C280" t="s">
        <v>556</v>
      </c>
      <c r="D280" t="s">
        <v>557</v>
      </c>
      <c r="E280" t="s">
        <v>883</v>
      </c>
      <c r="F280" t="s">
        <v>187</v>
      </c>
      <c r="G280" t="str">
        <f t="shared" si="16"/>
        <v>Produits structurels</v>
      </c>
      <c r="I280">
        <v>1.52E-2</v>
      </c>
      <c r="J280">
        <v>0.85</v>
      </c>
      <c r="K280" t="s">
        <v>540</v>
      </c>
      <c r="M280" t="s">
        <v>527</v>
      </c>
      <c r="N280" t="s">
        <v>480</v>
      </c>
      <c r="P280" t="str">
        <f t="shared" si="17"/>
        <v/>
      </c>
      <c r="Q280" t="s">
        <v>49</v>
      </c>
      <c r="R280" t="s">
        <v>50</v>
      </c>
      <c r="S280" t="s">
        <v>50</v>
      </c>
      <c r="T280" t="s">
        <v>42</v>
      </c>
      <c r="U280" t="s">
        <v>42</v>
      </c>
      <c r="V280" t="s">
        <v>50</v>
      </c>
      <c r="W280">
        <v>0.21709000000000001</v>
      </c>
      <c r="X280">
        <f t="shared" si="18"/>
        <v>0.21709000000000001</v>
      </c>
      <c r="Y280">
        <v>217.09</v>
      </c>
      <c r="AA280" t="s">
        <v>42</v>
      </c>
      <c r="AB280" t="s">
        <v>141</v>
      </c>
      <c r="AC280">
        <v>2.740088106</v>
      </c>
      <c r="AE280">
        <v>2.1057269E-2</v>
      </c>
      <c r="AF280">
        <v>9.9559469999999997E-3</v>
      </c>
      <c r="AG280">
        <v>2.3876650000000002E-3</v>
      </c>
      <c r="AH280">
        <v>-1.145374449</v>
      </c>
    </row>
    <row r="281" spans="1:35" x14ac:dyDescent="0.35">
      <c r="A281" t="s">
        <v>887</v>
      </c>
      <c r="B281" s="6">
        <v>45868</v>
      </c>
      <c r="C281" t="s">
        <v>556</v>
      </c>
      <c r="D281" t="s">
        <v>888</v>
      </c>
      <c r="E281" t="s">
        <v>889</v>
      </c>
      <c r="F281" t="s">
        <v>187</v>
      </c>
      <c r="G281" t="str">
        <f t="shared" si="16"/>
        <v>Produits structurels</v>
      </c>
      <c r="I281">
        <v>7.3099999999999998E-2</v>
      </c>
      <c r="J281">
        <v>0.85</v>
      </c>
      <c r="K281" t="s">
        <v>791</v>
      </c>
      <c r="M281" t="s">
        <v>713</v>
      </c>
      <c r="N281" t="s">
        <v>480</v>
      </c>
      <c r="P281" t="str">
        <f t="shared" si="17"/>
        <v/>
      </c>
      <c r="Q281" t="s">
        <v>177</v>
      </c>
      <c r="R281" t="s">
        <v>50</v>
      </c>
      <c r="S281" t="s">
        <v>50</v>
      </c>
      <c r="T281" t="s">
        <v>42</v>
      </c>
      <c r="U281" t="s">
        <v>42</v>
      </c>
      <c r="V281" t="s">
        <v>50</v>
      </c>
      <c r="W281">
        <v>0.26777000000000001</v>
      </c>
      <c r="X281">
        <f t="shared" si="18"/>
        <v>0.26777000000000001</v>
      </c>
      <c r="Y281">
        <v>267.77</v>
      </c>
      <c r="AA281" t="s">
        <v>42</v>
      </c>
      <c r="AB281" t="s">
        <v>141</v>
      </c>
      <c r="AC281">
        <v>2.6840215440000001</v>
      </c>
      <c r="AE281">
        <v>2.1903051999999999E-2</v>
      </c>
      <c r="AF281">
        <v>9.9640930000000003E-3</v>
      </c>
      <c r="AG281">
        <v>2.2351889999999998E-3</v>
      </c>
      <c r="AH281">
        <v>-1.3105924600000001</v>
      </c>
    </row>
    <row r="282" spans="1:35" x14ac:dyDescent="0.35">
      <c r="A282" t="s">
        <v>890</v>
      </c>
      <c r="B282" s="6">
        <v>45868</v>
      </c>
      <c r="C282" t="s">
        <v>556</v>
      </c>
      <c r="D282" t="s">
        <v>888</v>
      </c>
      <c r="E282" t="s">
        <v>891</v>
      </c>
      <c r="F282" t="s">
        <v>187</v>
      </c>
      <c r="G282" t="str">
        <f t="shared" si="16"/>
        <v>Produits structurels</v>
      </c>
      <c r="I282">
        <v>9.1700000000000004E-2</v>
      </c>
      <c r="J282">
        <v>0.85</v>
      </c>
      <c r="K282" t="s">
        <v>791</v>
      </c>
      <c r="M282" t="s">
        <v>713</v>
      </c>
      <c r="N282" t="s">
        <v>480</v>
      </c>
      <c r="P282" t="str">
        <f t="shared" si="17"/>
        <v/>
      </c>
      <c r="Q282" t="s">
        <v>177</v>
      </c>
      <c r="R282" t="s">
        <v>50</v>
      </c>
      <c r="S282" t="s">
        <v>50</v>
      </c>
      <c r="T282" t="s">
        <v>42</v>
      </c>
      <c r="U282" t="s">
        <v>42</v>
      </c>
      <c r="V282" t="s">
        <v>50</v>
      </c>
      <c r="W282">
        <v>0.26777000000000001</v>
      </c>
      <c r="X282">
        <f t="shared" si="18"/>
        <v>0.26777000000000001</v>
      </c>
      <c r="Y282">
        <v>267.77</v>
      </c>
      <c r="AA282" t="s">
        <v>42</v>
      </c>
      <c r="AB282" t="s">
        <v>141</v>
      </c>
      <c r="AC282">
        <v>2.9892280069999999</v>
      </c>
      <c r="AD282">
        <v>5.1705566000000001E-2</v>
      </c>
      <c r="AE282">
        <v>8.698384E-3</v>
      </c>
      <c r="AF282">
        <v>1.0951526E-2</v>
      </c>
      <c r="AG282">
        <v>5.0807900000000004E-4</v>
      </c>
      <c r="AH282">
        <v>-1.687612208</v>
      </c>
    </row>
    <row r="283" spans="1:35" x14ac:dyDescent="0.35">
      <c r="A283" t="s">
        <v>892</v>
      </c>
      <c r="B283" s="6">
        <v>47007</v>
      </c>
      <c r="C283" t="s">
        <v>45</v>
      </c>
      <c r="D283" t="s">
        <v>893</v>
      </c>
      <c r="E283" t="s">
        <v>894</v>
      </c>
      <c r="F283" t="s">
        <v>829</v>
      </c>
      <c r="G283" t="str">
        <f t="shared" si="16"/>
        <v>Produits structurels</v>
      </c>
      <c r="H283">
        <v>0.99</v>
      </c>
      <c r="I283">
        <v>1.19</v>
      </c>
      <c r="J283">
        <v>0.85</v>
      </c>
      <c r="K283" t="s">
        <v>895</v>
      </c>
      <c r="M283" t="s">
        <v>713</v>
      </c>
      <c r="N283" t="s">
        <v>480</v>
      </c>
      <c r="O283">
        <v>3.2199999999999999E-2</v>
      </c>
      <c r="P283" t="str">
        <f t="shared" si="17"/>
        <v>Low alloy steel</v>
      </c>
      <c r="Q283" t="s">
        <v>49</v>
      </c>
      <c r="R283" t="s">
        <v>42</v>
      </c>
      <c r="S283" t="s">
        <v>42</v>
      </c>
      <c r="T283" t="s">
        <v>42</v>
      </c>
      <c r="U283" t="s">
        <v>42</v>
      </c>
      <c r="V283" t="s">
        <v>50</v>
      </c>
      <c r="W283">
        <v>6.7799999999999999E-2</v>
      </c>
      <c r="X283">
        <v>6.7799999999999999E-2</v>
      </c>
      <c r="Y283">
        <v>124.18</v>
      </c>
      <c r="AA283" t="s">
        <v>42</v>
      </c>
      <c r="AB283" t="s">
        <v>51</v>
      </c>
      <c r="AC283">
        <v>0.439</v>
      </c>
      <c r="AD283">
        <v>4.2999999999999997E-2</v>
      </c>
      <c r="AE283">
        <v>2.63E-2</v>
      </c>
      <c r="AF283">
        <v>1.34E-3</v>
      </c>
      <c r="AG283">
        <v>2.2300000000000002E-3</v>
      </c>
      <c r="AH283">
        <v>0.40100000000000002</v>
      </c>
      <c r="AI283">
        <v>6.7799999999999999E-2</v>
      </c>
    </row>
    <row r="284" spans="1:35" x14ac:dyDescent="0.35">
      <c r="A284" t="s">
        <v>896</v>
      </c>
      <c r="B284" s="6">
        <v>47356</v>
      </c>
      <c r="C284" t="s">
        <v>897</v>
      </c>
      <c r="D284" t="s">
        <v>898</v>
      </c>
      <c r="E284" t="s">
        <v>899</v>
      </c>
      <c r="F284" t="s">
        <v>829</v>
      </c>
      <c r="G284" t="str">
        <f t="shared" si="16"/>
        <v>Produits structurels</v>
      </c>
      <c r="J284">
        <v>0.85</v>
      </c>
      <c r="K284" t="s">
        <v>247</v>
      </c>
      <c r="M284" t="s">
        <v>248</v>
      </c>
      <c r="N284" t="s">
        <v>234</v>
      </c>
      <c r="P284" t="str">
        <f t="shared" si="17"/>
        <v/>
      </c>
      <c r="Q284" t="s">
        <v>41</v>
      </c>
      <c r="R284" t="s">
        <v>42</v>
      </c>
      <c r="S284" t="s">
        <v>42</v>
      </c>
      <c r="T284" t="s">
        <v>42</v>
      </c>
      <c r="U284" t="s">
        <v>42</v>
      </c>
      <c r="V284" t="s">
        <v>42</v>
      </c>
      <c r="W284">
        <v>1.2</v>
      </c>
      <c r="X284">
        <v>1.2</v>
      </c>
      <c r="Y284">
        <v>555.4</v>
      </c>
      <c r="AA284" t="s">
        <v>42</v>
      </c>
      <c r="AB284" t="s">
        <v>141</v>
      </c>
      <c r="AC284">
        <v>2.73</v>
      </c>
      <c r="AD284">
        <v>6.2100000000000002E-2</v>
      </c>
      <c r="AE284">
        <v>9.6199999999999994E-2</v>
      </c>
      <c r="AF284">
        <v>6.4899999999999999E-2</v>
      </c>
      <c r="AG284">
        <v>9.1299999999999997E-4</v>
      </c>
      <c r="AH284">
        <v>-1.41</v>
      </c>
      <c r="AI284">
        <v>1.2</v>
      </c>
    </row>
    <row r="285" spans="1:35" x14ac:dyDescent="0.35">
      <c r="A285" t="s">
        <v>900</v>
      </c>
      <c r="B285" s="6">
        <v>47136</v>
      </c>
      <c r="C285" t="s">
        <v>255</v>
      </c>
      <c r="D285" t="s">
        <v>901</v>
      </c>
      <c r="E285" t="s">
        <v>902</v>
      </c>
      <c r="F285" t="s">
        <v>829</v>
      </c>
      <c r="G285" t="str">
        <f t="shared" si="16"/>
        <v>Produits structurels</v>
      </c>
      <c r="J285">
        <v>0.93</v>
      </c>
      <c r="K285" t="s">
        <v>257</v>
      </c>
      <c r="M285" t="s">
        <v>248</v>
      </c>
      <c r="N285" t="s">
        <v>234</v>
      </c>
      <c r="P285" t="str">
        <f t="shared" si="17"/>
        <v/>
      </c>
      <c r="Q285" t="s">
        <v>49</v>
      </c>
      <c r="R285" t="s">
        <v>42</v>
      </c>
      <c r="S285" t="s">
        <v>50</v>
      </c>
      <c r="T285" t="s">
        <v>42</v>
      </c>
      <c r="U285" t="s">
        <v>42</v>
      </c>
      <c r="V285" t="s">
        <v>42</v>
      </c>
      <c r="W285">
        <v>0.48343000000000003</v>
      </c>
      <c r="X285">
        <f>Y285/1000</f>
        <v>0.48343000000000003</v>
      </c>
      <c r="Y285">
        <v>483.43</v>
      </c>
      <c r="AA285" t="s">
        <v>42</v>
      </c>
      <c r="AB285" t="s">
        <v>141</v>
      </c>
      <c r="AC285">
        <v>2.34</v>
      </c>
      <c r="AH285">
        <v>-1.2</v>
      </c>
    </row>
    <row r="286" spans="1:35" x14ac:dyDescent="0.35">
      <c r="A286" t="s">
        <v>903</v>
      </c>
      <c r="B286" s="6">
        <v>47136</v>
      </c>
      <c r="C286" t="s">
        <v>255</v>
      </c>
      <c r="D286" t="s">
        <v>901</v>
      </c>
      <c r="E286" t="s">
        <v>902</v>
      </c>
      <c r="F286" t="s">
        <v>829</v>
      </c>
      <c r="G286" t="str">
        <f t="shared" si="16"/>
        <v>Produits structurels</v>
      </c>
      <c r="J286">
        <v>0.93</v>
      </c>
      <c r="K286" t="s">
        <v>257</v>
      </c>
      <c r="M286" t="s">
        <v>248</v>
      </c>
      <c r="N286" t="s">
        <v>234</v>
      </c>
      <c r="O286">
        <v>3.49E-2</v>
      </c>
      <c r="P286" t="str">
        <f t="shared" si="17"/>
        <v>Low alloy steel</v>
      </c>
      <c r="Q286" t="s">
        <v>41</v>
      </c>
      <c r="R286" t="s">
        <v>42</v>
      </c>
      <c r="S286" t="s">
        <v>42</v>
      </c>
      <c r="T286" t="s">
        <v>42</v>
      </c>
      <c r="U286" t="s">
        <v>42</v>
      </c>
      <c r="V286" t="s">
        <v>42</v>
      </c>
      <c r="W286">
        <v>0.48343000000000003</v>
      </c>
      <c r="X286">
        <f>Y286/1000</f>
        <v>0.48343000000000003</v>
      </c>
      <c r="Y286">
        <v>483.43</v>
      </c>
      <c r="AA286" t="s">
        <v>42</v>
      </c>
      <c r="AB286" t="s">
        <v>141</v>
      </c>
      <c r="AC286">
        <v>2.38</v>
      </c>
      <c r="AH286">
        <v>-1.2</v>
      </c>
    </row>
    <row r="287" spans="1:35" x14ac:dyDescent="0.35">
      <c r="A287" t="s">
        <v>904</v>
      </c>
      <c r="B287" s="6">
        <v>45868</v>
      </c>
      <c r="C287" t="s">
        <v>322</v>
      </c>
      <c r="D287" t="s">
        <v>323</v>
      </c>
      <c r="E287" t="s">
        <v>902</v>
      </c>
      <c r="F287" t="s">
        <v>829</v>
      </c>
      <c r="G287" t="str">
        <f t="shared" si="16"/>
        <v>Produits structurels</v>
      </c>
      <c r="J287">
        <v>0.93100000000000005</v>
      </c>
      <c r="K287" t="s">
        <v>257</v>
      </c>
      <c r="M287" t="s">
        <v>248</v>
      </c>
      <c r="N287" t="s">
        <v>234</v>
      </c>
      <c r="O287">
        <v>0.01</v>
      </c>
      <c r="P287" t="str">
        <f t="shared" si="17"/>
        <v>Low alloy steel</v>
      </c>
      <c r="Q287" t="s">
        <v>49</v>
      </c>
      <c r="R287" t="s">
        <v>42</v>
      </c>
      <c r="S287" t="s">
        <v>42</v>
      </c>
      <c r="T287" t="s">
        <v>42</v>
      </c>
      <c r="U287" t="s">
        <v>42</v>
      </c>
      <c r="V287" t="s">
        <v>42</v>
      </c>
      <c r="W287">
        <v>0.48343000000000003</v>
      </c>
      <c r="X287">
        <f>Y287/1000</f>
        <v>0.48343000000000003</v>
      </c>
      <c r="Y287">
        <v>483.43</v>
      </c>
      <c r="AA287" t="s">
        <v>42</v>
      </c>
      <c r="AB287" t="s">
        <v>51</v>
      </c>
      <c r="AC287">
        <v>0.64500000000000002</v>
      </c>
      <c r="AH287">
        <v>0.25</v>
      </c>
    </row>
    <row r="288" spans="1:35" x14ac:dyDescent="0.35">
      <c r="A288" t="s">
        <v>905</v>
      </c>
      <c r="B288" s="6">
        <v>47210</v>
      </c>
      <c r="C288" t="s">
        <v>45</v>
      </c>
      <c r="D288" t="s">
        <v>906</v>
      </c>
      <c r="E288" t="s">
        <v>894</v>
      </c>
      <c r="F288" t="s">
        <v>829</v>
      </c>
      <c r="G288" t="str">
        <f t="shared" si="16"/>
        <v>Produits structurels</v>
      </c>
      <c r="H288">
        <v>0.16700000000000001</v>
      </c>
      <c r="I288">
        <v>0.16700000000000001</v>
      </c>
      <c r="J288">
        <v>0.85</v>
      </c>
      <c r="K288" t="s">
        <v>485</v>
      </c>
      <c r="M288" t="s">
        <v>479</v>
      </c>
      <c r="N288" t="s">
        <v>480</v>
      </c>
      <c r="O288">
        <v>3.2199999999999999E-2</v>
      </c>
      <c r="P288" t="str">
        <f t="shared" si="17"/>
        <v>Low alloy steel</v>
      </c>
      <c r="Q288" t="s">
        <v>49</v>
      </c>
      <c r="R288" t="s">
        <v>42</v>
      </c>
      <c r="S288" t="s">
        <v>42</v>
      </c>
      <c r="T288" t="s">
        <v>42</v>
      </c>
      <c r="U288" t="s">
        <v>42</v>
      </c>
      <c r="V288" t="s">
        <v>50</v>
      </c>
      <c r="W288">
        <v>0.88100000000000001</v>
      </c>
      <c r="X288">
        <v>0.88100000000000001</v>
      </c>
      <c r="Y288">
        <v>592.20000000000005</v>
      </c>
      <c r="AA288" t="s">
        <v>42</v>
      </c>
      <c r="AB288" t="s">
        <v>141</v>
      </c>
      <c r="AC288">
        <v>2.4700000000000002</v>
      </c>
      <c r="AD288">
        <v>4.3499999999999997E-2</v>
      </c>
      <c r="AE288">
        <v>2.1299999999999999E-2</v>
      </c>
      <c r="AF288">
        <v>1.5299999999999999E-3</v>
      </c>
      <c r="AG288">
        <v>2.9E-4</v>
      </c>
      <c r="AH288">
        <v>-2.2400000000000002</v>
      </c>
      <c r="AI288">
        <v>0.88100000000000001</v>
      </c>
    </row>
    <row r="289" spans="1:35" x14ac:dyDescent="0.35">
      <c r="A289" t="s">
        <v>907</v>
      </c>
      <c r="B289" s="7" t="s">
        <v>908</v>
      </c>
      <c r="C289" t="s">
        <v>909</v>
      </c>
      <c r="D289" t="s">
        <v>910</v>
      </c>
      <c r="E289" t="s">
        <v>911</v>
      </c>
      <c r="F289" t="s">
        <v>912</v>
      </c>
      <c r="G289" t="str">
        <f t="shared" si="16"/>
        <v>Produits tubulaires</v>
      </c>
      <c r="I289">
        <v>0.997</v>
      </c>
      <c r="J289">
        <v>0.95</v>
      </c>
      <c r="K289" t="s">
        <v>913</v>
      </c>
      <c r="M289" t="s">
        <v>39</v>
      </c>
      <c r="N289" t="s">
        <v>40</v>
      </c>
      <c r="P289" t="str">
        <f t="shared" si="17"/>
        <v/>
      </c>
      <c r="Q289" t="s">
        <v>41</v>
      </c>
      <c r="R289" t="s">
        <v>42</v>
      </c>
      <c r="S289" t="s">
        <v>50</v>
      </c>
      <c r="T289" t="s">
        <v>42</v>
      </c>
      <c r="U289" t="s">
        <v>50</v>
      </c>
      <c r="V289" t="s">
        <v>42</v>
      </c>
      <c r="W289">
        <v>0.63364999999999994</v>
      </c>
      <c r="X289">
        <f>Y289/1000</f>
        <v>0.63364999999999994</v>
      </c>
      <c r="Y289">
        <v>633.65</v>
      </c>
      <c r="AA289" t="s">
        <v>42</v>
      </c>
      <c r="AB289" t="s">
        <v>51</v>
      </c>
      <c r="AC289">
        <v>0.7</v>
      </c>
      <c r="AD289">
        <v>1.31E-3</v>
      </c>
      <c r="AE289">
        <v>8.9899999999999997E-3</v>
      </c>
      <c r="AF289">
        <v>0</v>
      </c>
      <c r="AG289">
        <v>1.09E-3</v>
      </c>
      <c r="AH289">
        <v>-1.6500000000000001E-2</v>
      </c>
    </row>
    <row r="290" spans="1:35" x14ac:dyDescent="0.35">
      <c r="A290" t="s">
        <v>914</v>
      </c>
      <c r="B290" t="s">
        <v>915</v>
      </c>
      <c r="C290" t="s">
        <v>916</v>
      </c>
      <c r="D290" t="s">
        <v>917</v>
      </c>
      <c r="E290" t="s">
        <v>622</v>
      </c>
      <c r="F290" t="s">
        <v>918</v>
      </c>
      <c r="G290" t="str">
        <f t="shared" si="16"/>
        <v>Produits de stabilisation</v>
      </c>
      <c r="H290">
        <v>0.94399999999999995</v>
      </c>
      <c r="I290">
        <v>1.2</v>
      </c>
      <c r="J290">
        <v>0.9</v>
      </c>
      <c r="K290" t="s">
        <v>584</v>
      </c>
      <c r="M290" t="s">
        <v>569</v>
      </c>
      <c r="N290" t="s">
        <v>480</v>
      </c>
      <c r="O290">
        <v>0.02</v>
      </c>
      <c r="P290" t="str">
        <f t="shared" si="17"/>
        <v>Low alloy steel</v>
      </c>
      <c r="Q290" t="s">
        <v>177</v>
      </c>
      <c r="R290" t="s">
        <v>42</v>
      </c>
      <c r="S290" t="s">
        <v>42</v>
      </c>
      <c r="T290" t="s">
        <v>42</v>
      </c>
      <c r="U290" t="s">
        <v>50</v>
      </c>
      <c r="V290" t="s">
        <v>42</v>
      </c>
      <c r="W290">
        <v>0.45700000000000002</v>
      </c>
      <c r="X290">
        <v>0.45700000000000002</v>
      </c>
      <c r="Y290">
        <v>285.26</v>
      </c>
      <c r="AA290" t="s">
        <v>42</v>
      </c>
      <c r="AB290" t="s">
        <v>51</v>
      </c>
      <c r="AC290">
        <v>0.65200000000000002</v>
      </c>
      <c r="AD290">
        <v>5.3800000000000001E-2</v>
      </c>
      <c r="AE290">
        <v>1.78E-2</v>
      </c>
      <c r="AF290">
        <v>2.3600000000000001E-3</v>
      </c>
      <c r="AG290">
        <v>2.7799999999999998E-4</v>
      </c>
      <c r="AH290">
        <v>7.51E-2</v>
      </c>
      <c r="AI290">
        <v>0.45700000000000002</v>
      </c>
    </row>
    <row r="291" spans="1:35" x14ac:dyDescent="0.35">
      <c r="A291" t="s">
        <v>919</v>
      </c>
      <c r="B291" t="s">
        <v>920</v>
      </c>
      <c r="C291" t="s">
        <v>921</v>
      </c>
      <c r="D291" t="s">
        <v>922</v>
      </c>
      <c r="E291" t="s">
        <v>923</v>
      </c>
      <c r="F291" t="s">
        <v>924</v>
      </c>
      <c r="G291" t="str">
        <f t="shared" si="16"/>
        <v>Produits d’armature</v>
      </c>
      <c r="H291">
        <v>1</v>
      </c>
      <c r="I291">
        <v>1.02</v>
      </c>
      <c r="J291">
        <v>0.92</v>
      </c>
      <c r="K291" t="s">
        <v>540</v>
      </c>
      <c r="M291" t="s">
        <v>527</v>
      </c>
      <c r="N291" t="s">
        <v>480</v>
      </c>
      <c r="O291">
        <v>0.05</v>
      </c>
      <c r="P291" t="str">
        <f t="shared" si="17"/>
        <v>Low alloy steel</v>
      </c>
      <c r="Q291" t="s">
        <v>41</v>
      </c>
      <c r="R291" t="s">
        <v>42</v>
      </c>
      <c r="S291" t="s">
        <v>42</v>
      </c>
      <c r="T291" t="s">
        <v>42</v>
      </c>
      <c r="U291" t="s">
        <v>42</v>
      </c>
      <c r="V291" t="s">
        <v>42</v>
      </c>
      <c r="W291">
        <v>0.41199999999999998</v>
      </c>
      <c r="X291">
        <v>0.41199999999999998</v>
      </c>
      <c r="Y291">
        <v>217.09</v>
      </c>
      <c r="AA291" t="s">
        <v>42</v>
      </c>
      <c r="AB291" t="s">
        <v>51</v>
      </c>
      <c r="AC291">
        <v>0.48899999999999999</v>
      </c>
      <c r="AD291">
        <v>2.2399999999999998E-3</v>
      </c>
      <c r="AE291">
        <v>3.9699999999999996E-3</v>
      </c>
      <c r="AF291">
        <v>0</v>
      </c>
      <c r="AG291">
        <v>2.1599999999999999E-4</v>
      </c>
      <c r="AH291">
        <v>9.8400000000000001E-2</v>
      </c>
      <c r="AI291">
        <v>0.41199999999999998</v>
      </c>
    </row>
    <row r="292" spans="1:35" x14ac:dyDescent="0.35">
      <c r="A292" t="s">
        <v>925</v>
      </c>
      <c r="B292" s="6">
        <v>44475</v>
      </c>
      <c r="C292" t="s">
        <v>45</v>
      </c>
      <c r="D292" t="s">
        <v>926</v>
      </c>
      <c r="E292" t="s">
        <v>927</v>
      </c>
      <c r="F292" t="s">
        <v>928</v>
      </c>
      <c r="G292" t="str">
        <f t="shared" si="16"/>
        <v>Autres</v>
      </c>
      <c r="H292">
        <v>0.316</v>
      </c>
      <c r="J292">
        <v>0.92</v>
      </c>
      <c r="K292" t="s">
        <v>95</v>
      </c>
      <c r="M292" t="s">
        <v>96</v>
      </c>
      <c r="N292" t="s">
        <v>63</v>
      </c>
      <c r="P292" t="str">
        <f t="shared" si="17"/>
        <v/>
      </c>
      <c r="Q292" t="s">
        <v>177</v>
      </c>
      <c r="R292" t="s">
        <v>50</v>
      </c>
      <c r="S292" t="s">
        <v>50</v>
      </c>
      <c r="T292" t="s">
        <v>42</v>
      </c>
      <c r="U292" t="s">
        <v>42</v>
      </c>
      <c r="V292" t="s">
        <v>42</v>
      </c>
      <c r="W292">
        <v>0.38380000000000003</v>
      </c>
      <c r="X292">
        <f>Y292/1000</f>
        <v>0.38380000000000003</v>
      </c>
      <c r="Y292">
        <v>383.8</v>
      </c>
      <c r="AA292" t="s">
        <v>42</v>
      </c>
      <c r="AB292" t="s">
        <v>141</v>
      </c>
      <c r="AC292">
        <v>2.266897746967071</v>
      </c>
      <c r="AH292">
        <v>-0.91854419410745236</v>
      </c>
    </row>
    <row r="293" spans="1:35" x14ac:dyDescent="0.35">
      <c r="A293" t="s">
        <v>929</v>
      </c>
      <c r="B293" t="s">
        <v>920</v>
      </c>
      <c r="C293" t="s">
        <v>930</v>
      </c>
      <c r="D293" t="s">
        <v>931</v>
      </c>
      <c r="E293" t="s">
        <v>923</v>
      </c>
      <c r="F293" t="s">
        <v>924</v>
      </c>
      <c r="G293" t="str">
        <f t="shared" si="16"/>
        <v>Produits d’armature</v>
      </c>
      <c r="H293">
        <v>1</v>
      </c>
      <c r="I293">
        <v>1.01</v>
      </c>
      <c r="J293">
        <v>0.92</v>
      </c>
      <c r="K293" t="s">
        <v>540</v>
      </c>
      <c r="M293" t="s">
        <v>527</v>
      </c>
      <c r="N293" t="s">
        <v>480</v>
      </c>
      <c r="O293">
        <v>0.05</v>
      </c>
      <c r="P293" t="str">
        <f t="shared" si="17"/>
        <v>Low alloy steel</v>
      </c>
      <c r="Q293" t="s">
        <v>41</v>
      </c>
      <c r="R293" t="s">
        <v>42</v>
      </c>
      <c r="S293" t="s">
        <v>42</v>
      </c>
      <c r="T293" t="s">
        <v>42</v>
      </c>
      <c r="U293" t="s">
        <v>42</v>
      </c>
      <c r="V293" t="s">
        <v>42</v>
      </c>
      <c r="W293">
        <v>0.41199999999999998</v>
      </c>
      <c r="X293">
        <v>0.41199999999999998</v>
      </c>
      <c r="Y293">
        <v>217.09</v>
      </c>
      <c r="AA293" t="s">
        <v>42</v>
      </c>
      <c r="AB293" t="s">
        <v>51</v>
      </c>
      <c r="AC293">
        <v>0.49</v>
      </c>
      <c r="AD293">
        <v>2.2399999999999998E-3</v>
      </c>
      <c r="AE293">
        <v>3.9699999999999996E-3</v>
      </c>
      <c r="AF293">
        <v>0</v>
      </c>
      <c r="AG293">
        <v>2.1599999999999999E-4</v>
      </c>
      <c r="AH293">
        <v>8.6699999999999999E-2</v>
      </c>
      <c r="AI293">
        <v>0.41199999999999998</v>
      </c>
    </row>
    <row r="294" spans="1:35" x14ac:dyDescent="0.35">
      <c r="A294" t="s">
        <v>932</v>
      </c>
      <c r="B294" t="s">
        <v>933</v>
      </c>
      <c r="C294" t="s">
        <v>934</v>
      </c>
      <c r="D294" t="s">
        <v>935</v>
      </c>
      <c r="E294" t="s">
        <v>936</v>
      </c>
      <c r="F294" t="s">
        <v>937</v>
      </c>
      <c r="G294" t="str">
        <f t="shared" si="16"/>
        <v>Produits de stabilisation</v>
      </c>
      <c r="H294">
        <v>0.44</v>
      </c>
      <c r="J294">
        <v>0.95</v>
      </c>
      <c r="K294" t="s">
        <v>204</v>
      </c>
      <c r="M294" t="s">
        <v>205</v>
      </c>
      <c r="N294" t="s">
        <v>63</v>
      </c>
      <c r="P294" t="str">
        <f t="shared" si="17"/>
        <v/>
      </c>
      <c r="Q294" t="s">
        <v>41</v>
      </c>
      <c r="R294" t="s">
        <v>42</v>
      </c>
      <c r="S294" t="s">
        <v>42</v>
      </c>
      <c r="T294" t="s">
        <v>42</v>
      </c>
      <c r="U294" t="s">
        <v>50</v>
      </c>
      <c r="V294" t="s">
        <v>42</v>
      </c>
      <c r="W294">
        <v>0.10606</v>
      </c>
      <c r="X294">
        <f>Y294/1000</f>
        <v>0.10606</v>
      </c>
      <c r="Y294">
        <v>106.06</v>
      </c>
      <c r="AA294" t="s">
        <v>42</v>
      </c>
      <c r="AB294" t="s">
        <v>51</v>
      </c>
      <c r="AC294">
        <v>1.58</v>
      </c>
      <c r="AD294">
        <v>0</v>
      </c>
      <c r="AE294">
        <v>2.5200000000000001E-3</v>
      </c>
      <c r="AF294">
        <v>1.24E-3</v>
      </c>
      <c r="AG294">
        <v>2.4199999999999998E-3</v>
      </c>
      <c r="AH294">
        <v>-0.76</v>
      </c>
    </row>
    <row r="295" spans="1:35" x14ac:dyDescent="0.35">
      <c r="A295" t="s">
        <v>938</v>
      </c>
      <c r="B295" t="s">
        <v>939</v>
      </c>
      <c r="C295" t="s">
        <v>940</v>
      </c>
      <c r="D295" t="s">
        <v>941</v>
      </c>
      <c r="E295" t="s">
        <v>942</v>
      </c>
      <c r="F295" t="s">
        <v>943</v>
      </c>
      <c r="G295" t="str">
        <f t="shared" si="16"/>
        <v>Produits de stabilisation</v>
      </c>
      <c r="H295">
        <v>0.1905</v>
      </c>
      <c r="I295">
        <v>0.17399999999999999</v>
      </c>
      <c r="J295">
        <v>0.95</v>
      </c>
      <c r="K295" t="s">
        <v>672</v>
      </c>
      <c r="M295" t="s">
        <v>569</v>
      </c>
      <c r="N295" t="s">
        <v>480</v>
      </c>
      <c r="P295" t="str">
        <f t="shared" si="17"/>
        <v/>
      </c>
      <c r="Q295" t="s">
        <v>177</v>
      </c>
      <c r="R295" t="s">
        <v>42</v>
      </c>
      <c r="S295" t="s">
        <v>42</v>
      </c>
      <c r="T295" t="s">
        <v>42</v>
      </c>
      <c r="U295" t="s">
        <v>50</v>
      </c>
      <c r="V295" t="s">
        <v>42</v>
      </c>
      <c r="W295">
        <v>0.26700000000000002</v>
      </c>
      <c r="X295">
        <v>0.26700000000000002</v>
      </c>
      <c r="Y295">
        <v>153.26</v>
      </c>
      <c r="AA295" t="s">
        <v>42</v>
      </c>
      <c r="AB295" t="s">
        <v>141</v>
      </c>
      <c r="AC295">
        <v>2.3199999999999998</v>
      </c>
      <c r="AD295">
        <v>6.9499999999999998E-4</v>
      </c>
      <c r="AE295">
        <v>7.0899999999999999E-3</v>
      </c>
      <c r="AF295">
        <v>0</v>
      </c>
      <c r="AG295">
        <v>2.6400000000000002E-4</v>
      </c>
      <c r="AH295">
        <v>-1.0900000000000001</v>
      </c>
      <c r="AI295">
        <v>0.26700000000000002</v>
      </c>
    </row>
    <row r="296" spans="1:35" x14ac:dyDescent="0.35">
      <c r="A296" t="s">
        <v>944</v>
      </c>
      <c r="B296" t="s">
        <v>945</v>
      </c>
      <c r="C296" t="s">
        <v>946</v>
      </c>
      <c r="D296" t="s">
        <v>947</v>
      </c>
      <c r="E296" t="s">
        <v>948</v>
      </c>
      <c r="F296" t="s">
        <v>37</v>
      </c>
      <c r="G296" t="str">
        <f t="shared" si="16"/>
        <v>Produits d’armature</v>
      </c>
      <c r="H296">
        <v>1</v>
      </c>
      <c r="I296">
        <v>2.67</v>
      </c>
      <c r="J296">
        <v>0.88</v>
      </c>
      <c r="K296" t="s">
        <v>372</v>
      </c>
      <c r="M296" t="s">
        <v>373</v>
      </c>
      <c r="N296" t="s">
        <v>234</v>
      </c>
      <c r="P296" t="str">
        <f t="shared" si="17"/>
        <v/>
      </c>
      <c r="Q296" t="s">
        <v>41</v>
      </c>
      <c r="R296" t="s">
        <v>42</v>
      </c>
      <c r="S296" t="s">
        <v>42</v>
      </c>
      <c r="T296" t="s">
        <v>42</v>
      </c>
      <c r="U296" t="s">
        <v>42</v>
      </c>
      <c r="V296" t="s">
        <v>42</v>
      </c>
      <c r="W296">
        <f>Y296/1000</f>
        <v>0.70745000000000002</v>
      </c>
      <c r="X296">
        <v>0.42799999999999999</v>
      </c>
      <c r="Y296">
        <v>707.45</v>
      </c>
      <c r="AA296" t="s">
        <v>50</v>
      </c>
      <c r="AB296" t="s">
        <v>51</v>
      </c>
      <c r="AC296">
        <v>0.44500000000000001</v>
      </c>
      <c r="AD296">
        <v>0</v>
      </c>
      <c r="AE296">
        <v>7.62E-3</v>
      </c>
      <c r="AF296">
        <v>0</v>
      </c>
      <c r="AG296">
        <v>1.91E-3</v>
      </c>
      <c r="AH296">
        <v>0.161</v>
      </c>
      <c r="AI296">
        <v>0.42799999999999999</v>
      </c>
    </row>
    <row r="297" spans="1:35" x14ac:dyDescent="0.35">
      <c r="A297" t="s">
        <v>949</v>
      </c>
      <c r="B297" t="s">
        <v>950</v>
      </c>
      <c r="C297" t="s">
        <v>951</v>
      </c>
      <c r="D297" t="s">
        <v>952</v>
      </c>
      <c r="E297" t="s">
        <v>953</v>
      </c>
      <c r="F297" t="s">
        <v>37</v>
      </c>
      <c r="G297" t="str">
        <f t="shared" si="16"/>
        <v>Produits d’armature</v>
      </c>
      <c r="I297">
        <v>0.91300000000000003</v>
      </c>
      <c r="J297">
        <v>0.95</v>
      </c>
      <c r="K297" t="s">
        <v>337</v>
      </c>
      <c r="M297" t="s">
        <v>248</v>
      </c>
      <c r="N297" t="s">
        <v>234</v>
      </c>
      <c r="P297" t="str">
        <f t="shared" si="17"/>
        <v/>
      </c>
      <c r="Q297" t="s">
        <v>41</v>
      </c>
      <c r="R297" t="s">
        <v>42</v>
      </c>
      <c r="S297" t="s">
        <v>42</v>
      </c>
      <c r="T297" t="s">
        <v>42</v>
      </c>
      <c r="U297" t="s">
        <v>42</v>
      </c>
      <c r="V297" t="s">
        <v>42</v>
      </c>
      <c r="W297">
        <v>0.7</v>
      </c>
      <c r="X297">
        <v>0.7</v>
      </c>
      <c r="Y297">
        <v>415.51</v>
      </c>
      <c r="AA297" t="s">
        <v>42</v>
      </c>
      <c r="AB297" t="s">
        <v>51</v>
      </c>
      <c r="AC297">
        <v>1.34</v>
      </c>
      <c r="AD297">
        <v>3.5699999999999998E-3</v>
      </c>
      <c r="AE297">
        <v>3.0499999999999999E-2</v>
      </c>
      <c r="AF297">
        <v>5.8999999999999997E-2</v>
      </c>
      <c r="AG297">
        <v>3.5899999999999999E-3</v>
      </c>
      <c r="AH297">
        <v>-0.624</v>
      </c>
      <c r="AI297">
        <v>0.7</v>
      </c>
    </row>
    <row r="298" spans="1:35" x14ac:dyDescent="0.35">
      <c r="A298" t="s">
        <v>954</v>
      </c>
      <c r="B298" t="s">
        <v>920</v>
      </c>
      <c r="C298" t="s">
        <v>955</v>
      </c>
      <c r="D298" t="s">
        <v>956</v>
      </c>
      <c r="E298" t="s">
        <v>957</v>
      </c>
      <c r="F298" t="s">
        <v>958</v>
      </c>
      <c r="G298" t="str">
        <f t="shared" si="16"/>
        <v>Produits d’armature</v>
      </c>
      <c r="H298">
        <v>1</v>
      </c>
      <c r="I298">
        <v>1.03</v>
      </c>
      <c r="J298">
        <v>0.92</v>
      </c>
      <c r="K298" t="s">
        <v>540</v>
      </c>
      <c r="M298" t="s">
        <v>540</v>
      </c>
      <c r="N298" t="s">
        <v>480</v>
      </c>
      <c r="O298">
        <v>0.05</v>
      </c>
      <c r="P298" t="str">
        <f t="shared" si="17"/>
        <v>Low alloy steel</v>
      </c>
      <c r="Q298" t="s">
        <v>41</v>
      </c>
      <c r="R298" t="s">
        <v>42</v>
      </c>
      <c r="S298" t="s">
        <v>42</v>
      </c>
      <c r="T298" t="s">
        <v>42</v>
      </c>
      <c r="U298" t="s">
        <v>42</v>
      </c>
      <c r="V298" t="s">
        <v>42</v>
      </c>
      <c r="W298">
        <v>0.41199999999999998</v>
      </c>
      <c r="X298">
        <v>0.41199999999999998</v>
      </c>
      <c r="Y298">
        <v>217.09</v>
      </c>
      <c r="AA298" t="s">
        <v>42</v>
      </c>
      <c r="AB298" t="s">
        <v>51</v>
      </c>
      <c r="AC298">
        <v>0.497</v>
      </c>
      <c r="AD298">
        <v>2.2399999999999998E-3</v>
      </c>
      <c r="AE298">
        <v>3.9699999999999996E-3</v>
      </c>
      <c r="AF298">
        <v>0</v>
      </c>
      <c r="AG298">
        <v>2.1599999999999999E-4</v>
      </c>
      <c r="AH298">
        <v>8.6699999999999999E-2</v>
      </c>
      <c r="AI298">
        <v>0.41199999999999998</v>
      </c>
    </row>
    <row r="299" spans="1:35" x14ac:dyDescent="0.35">
      <c r="A299" t="s">
        <v>959</v>
      </c>
      <c r="B299" t="s">
        <v>960</v>
      </c>
      <c r="C299" t="s">
        <v>961</v>
      </c>
      <c r="D299" t="s">
        <v>962</v>
      </c>
      <c r="E299" t="s">
        <v>963</v>
      </c>
      <c r="F299" t="s">
        <v>369</v>
      </c>
      <c r="G299" t="str">
        <f t="shared" si="16"/>
        <v>Produits d’armature</v>
      </c>
      <c r="H299">
        <v>0.9365</v>
      </c>
      <c r="J299">
        <v>0.85</v>
      </c>
      <c r="K299" t="s">
        <v>337</v>
      </c>
      <c r="M299" t="s">
        <v>248</v>
      </c>
      <c r="N299" t="s">
        <v>234</v>
      </c>
      <c r="P299" t="str">
        <f t="shared" si="17"/>
        <v/>
      </c>
      <c r="Q299" t="s">
        <v>41</v>
      </c>
      <c r="R299" t="s">
        <v>42</v>
      </c>
      <c r="S299" t="s">
        <v>42</v>
      </c>
      <c r="T299" t="s">
        <v>50</v>
      </c>
      <c r="U299" t="s">
        <v>42</v>
      </c>
      <c r="V299" t="s">
        <v>50</v>
      </c>
      <c r="W299">
        <v>0.53</v>
      </c>
      <c r="X299">
        <v>0.53</v>
      </c>
      <c r="Y299">
        <v>415.51</v>
      </c>
      <c r="AA299" t="s">
        <v>42</v>
      </c>
      <c r="AB299" t="s">
        <v>51</v>
      </c>
      <c r="AC299">
        <v>0.51300000000000001</v>
      </c>
      <c r="AD299">
        <v>3.6700000000000001E-3</v>
      </c>
      <c r="AE299">
        <v>8.2400000000000001E-2</v>
      </c>
      <c r="AF299">
        <v>1.5299999999999999E-2</v>
      </c>
      <c r="AG299">
        <v>9.3899999999999995E-4</v>
      </c>
      <c r="AH299">
        <v>-9.8900000000000002E-2</v>
      </c>
      <c r="AI299">
        <v>0.53</v>
      </c>
    </row>
    <row r="300" spans="1:35" x14ac:dyDescent="0.35">
      <c r="A300" t="s">
        <v>964</v>
      </c>
      <c r="B300" t="s">
        <v>965</v>
      </c>
      <c r="C300" t="s">
        <v>966</v>
      </c>
      <c r="D300" t="s">
        <v>967</v>
      </c>
      <c r="E300" t="s">
        <v>764</v>
      </c>
      <c r="F300" t="s">
        <v>968</v>
      </c>
      <c r="G300" t="str">
        <f t="shared" si="16"/>
        <v>Produits d’armature</v>
      </c>
      <c r="H300">
        <v>1.131</v>
      </c>
      <c r="I300">
        <v>1.1299999999999999</v>
      </c>
      <c r="J300">
        <v>0.95</v>
      </c>
      <c r="K300" t="s">
        <v>754</v>
      </c>
      <c r="M300" t="s">
        <v>713</v>
      </c>
      <c r="N300" t="s">
        <v>480</v>
      </c>
      <c r="O300">
        <v>1.9E-2</v>
      </c>
      <c r="P300" t="str">
        <f t="shared" si="17"/>
        <v>Low alloy steel</v>
      </c>
      <c r="Q300" t="s">
        <v>41</v>
      </c>
      <c r="R300" t="s">
        <v>42</v>
      </c>
      <c r="S300" t="s">
        <v>42</v>
      </c>
      <c r="T300" t="s">
        <v>42</v>
      </c>
      <c r="U300" t="s">
        <v>42</v>
      </c>
      <c r="V300" t="s">
        <v>50</v>
      </c>
      <c r="W300">
        <v>0.45</v>
      </c>
      <c r="X300">
        <v>0.45</v>
      </c>
      <c r="Y300">
        <v>331.6</v>
      </c>
      <c r="AA300" t="s">
        <v>42</v>
      </c>
      <c r="AB300" t="s">
        <v>51</v>
      </c>
      <c r="AC300">
        <v>0.47399999999999998</v>
      </c>
      <c r="AD300">
        <v>2.2300000000000002E-3</v>
      </c>
      <c r="AE300">
        <v>1.27E-4</v>
      </c>
      <c r="AF300">
        <v>0</v>
      </c>
      <c r="AG300">
        <v>7.36E-4</v>
      </c>
      <c r="AH300">
        <v>0.34899999999999998</v>
      </c>
      <c r="AI300">
        <v>0.45</v>
      </c>
    </row>
    <row r="301" spans="1:35" x14ac:dyDescent="0.35">
      <c r="A301" t="s">
        <v>969</v>
      </c>
      <c r="B301" t="s">
        <v>970</v>
      </c>
      <c r="C301" t="s">
        <v>971</v>
      </c>
      <c r="D301" t="s">
        <v>972</v>
      </c>
      <c r="E301" t="s">
        <v>973</v>
      </c>
      <c r="F301" t="s">
        <v>369</v>
      </c>
      <c r="G301" t="str">
        <f t="shared" si="16"/>
        <v>Produits d’armature</v>
      </c>
      <c r="H301">
        <v>1</v>
      </c>
      <c r="I301">
        <v>0.92800000000000005</v>
      </c>
      <c r="J301">
        <v>0.9</v>
      </c>
      <c r="K301" t="s">
        <v>672</v>
      </c>
      <c r="M301" t="s">
        <v>569</v>
      </c>
      <c r="N301" t="s">
        <v>480</v>
      </c>
      <c r="O301">
        <v>0.02</v>
      </c>
      <c r="P301" t="str">
        <f t="shared" si="17"/>
        <v>Low alloy steel</v>
      </c>
      <c r="Q301" t="s">
        <v>41</v>
      </c>
      <c r="R301" t="s">
        <v>42</v>
      </c>
      <c r="S301" t="s">
        <v>42</v>
      </c>
      <c r="T301" t="s">
        <v>42</v>
      </c>
      <c r="U301" t="s">
        <v>42</v>
      </c>
      <c r="V301" t="s">
        <v>50</v>
      </c>
      <c r="W301">
        <f>Y301/1000</f>
        <v>0.15325999999999998</v>
      </c>
      <c r="X301">
        <v>2.4E-2</v>
      </c>
      <c r="Y301">
        <v>153.26</v>
      </c>
      <c r="AA301" t="s">
        <v>50</v>
      </c>
      <c r="AB301" t="s">
        <v>51</v>
      </c>
      <c r="AC301">
        <v>0.28999999999999998</v>
      </c>
      <c r="AD301">
        <v>5.67E-2</v>
      </c>
      <c r="AE301">
        <v>1.9400000000000001E-2</v>
      </c>
      <c r="AF301">
        <v>1.49E-3</v>
      </c>
      <c r="AG301">
        <v>5.1699999999999999E-4</v>
      </c>
      <c r="AH301">
        <v>5.2499999999999998E-2</v>
      </c>
      <c r="AI301">
        <v>2.4E-2</v>
      </c>
    </row>
    <row r="302" spans="1:35" x14ac:dyDescent="0.35">
      <c r="A302" t="s">
        <v>974</v>
      </c>
      <c r="B302" t="s">
        <v>975</v>
      </c>
      <c r="C302" t="s">
        <v>709</v>
      </c>
      <c r="D302" t="s">
        <v>976</v>
      </c>
      <c r="E302" t="s">
        <v>977</v>
      </c>
      <c r="F302" t="s">
        <v>369</v>
      </c>
      <c r="G302" t="str">
        <f t="shared" si="16"/>
        <v>Produits d’armature</v>
      </c>
      <c r="H302">
        <v>0.98299999999999998</v>
      </c>
      <c r="I302">
        <v>1.1499999999999999</v>
      </c>
      <c r="J302">
        <v>0.95</v>
      </c>
      <c r="K302" t="s">
        <v>843</v>
      </c>
      <c r="M302" t="s">
        <v>844</v>
      </c>
      <c r="N302" t="s">
        <v>480</v>
      </c>
      <c r="O302">
        <v>1.7000000000000001E-2</v>
      </c>
      <c r="P302" t="str">
        <f t="shared" si="17"/>
        <v>Low alloy steel</v>
      </c>
      <c r="Q302" t="s">
        <v>41</v>
      </c>
      <c r="R302" t="s">
        <v>42</v>
      </c>
      <c r="S302" t="s">
        <v>42</v>
      </c>
      <c r="T302" t="s">
        <v>42</v>
      </c>
      <c r="U302" t="s">
        <v>42</v>
      </c>
      <c r="V302" t="s">
        <v>50</v>
      </c>
      <c r="W302">
        <v>0.11391</v>
      </c>
      <c r="X302">
        <f>Y302/1000</f>
        <v>0.11391</v>
      </c>
      <c r="Y302">
        <v>113.91</v>
      </c>
      <c r="AA302" t="s">
        <v>42</v>
      </c>
      <c r="AB302" t="s">
        <v>51</v>
      </c>
      <c r="AC302">
        <v>0.29299999999999998</v>
      </c>
      <c r="AD302">
        <v>8.5300000000000003E-4</v>
      </c>
      <c r="AE302">
        <v>5.2099999999999999E-5</v>
      </c>
      <c r="AF302">
        <v>5.1999999999999997E-5</v>
      </c>
      <c r="AG302">
        <v>2.7700000000000001E-4</v>
      </c>
      <c r="AH302">
        <v>0.79300000000000004</v>
      </c>
    </row>
    <row r="303" spans="1:35" x14ac:dyDescent="0.35">
      <c r="A303" t="s">
        <v>978</v>
      </c>
      <c r="B303" t="s">
        <v>979</v>
      </c>
      <c r="C303" t="s">
        <v>980</v>
      </c>
      <c r="D303" t="s">
        <v>981</v>
      </c>
      <c r="E303" t="s">
        <v>982</v>
      </c>
      <c r="F303" t="s">
        <v>369</v>
      </c>
      <c r="G303" t="str">
        <f t="shared" si="16"/>
        <v>Produits d’armature</v>
      </c>
      <c r="H303">
        <v>0.81499999999999995</v>
      </c>
      <c r="I303">
        <v>1.1399999999999999</v>
      </c>
      <c r="J303">
        <v>0.9</v>
      </c>
      <c r="K303" t="s">
        <v>983</v>
      </c>
      <c r="M303" t="s">
        <v>713</v>
      </c>
      <c r="N303" t="s">
        <v>480</v>
      </c>
      <c r="P303" t="str">
        <f t="shared" si="17"/>
        <v/>
      </c>
      <c r="Q303" t="s">
        <v>41</v>
      </c>
      <c r="R303" t="s">
        <v>42</v>
      </c>
      <c r="S303" t="s">
        <v>42</v>
      </c>
      <c r="T303" t="s">
        <v>42</v>
      </c>
      <c r="U303" t="s">
        <v>50</v>
      </c>
      <c r="V303" t="s">
        <v>42</v>
      </c>
      <c r="W303">
        <v>0.48</v>
      </c>
      <c r="X303">
        <v>0.48</v>
      </c>
      <c r="Y303">
        <v>139.77000000000001</v>
      </c>
      <c r="AA303" t="s">
        <v>42</v>
      </c>
      <c r="AB303" t="s">
        <v>51</v>
      </c>
      <c r="AC303">
        <v>0.253</v>
      </c>
      <c r="AD303">
        <v>3.31E-3</v>
      </c>
      <c r="AE303">
        <v>4.7000000000000002E-3</v>
      </c>
      <c r="AF303">
        <v>1.9800000000000002E-2</v>
      </c>
      <c r="AG303">
        <v>5.2700000000000002E-4</v>
      </c>
      <c r="AH303">
        <v>0</v>
      </c>
      <c r="AI303">
        <v>0.48</v>
      </c>
    </row>
    <row r="304" spans="1:35" x14ac:dyDescent="0.35">
      <c r="A304" t="s">
        <v>984</v>
      </c>
      <c r="B304" t="s">
        <v>985</v>
      </c>
      <c r="C304" t="s">
        <v>986</v>
      </c>
      <c r="D304" t="s">
        <v>987</v>
      </c>
      <c r="E304" t="s">
        <v>988</v>
      </c>
      <c r="F304" t="s">
        <v>989</v>
      </c>
      <c r="G304" t="str">
        <f t="shared" si="16"/>
        <v>Produits plats</v>
      </c>
      <c r="J304">
        <v>0.95</v>
      </c>
      <c r="K304" t="s">
        <v>204</v>
      </c>
      <c r="M304" t="s">
        <v>205</v>
      </c>
      <c r="N304" t="s">
        <v>63</v>
      </c>
      <c r="O304">
        <v>2.7E-2</v>
      </c>
      <c r="P304" t="str">
        <f t="shared" si="17"/>
        <v>Low alloy steel</v>
      </c>
      <c r="Q304" t="s">
        <v>41</v>
      </c>
      <c r="R304" t="s">
        <v>42</v>
      </c>
      <c r="S304" t="s">
        <v>42</v>
      </c>
      <c r="T304" t="s">
        <v>42</v>
      </c>
      <c r="U304" t="s">
        <v>42</v>
      </c>
      <c r="W304">
        <v>0.10606</v>
      </c>
      <c r="X304">
        <v>0.10606</v>
      </c>
      <c r="Y304">
        <v>106.06</v>
      </c>
      <c r="AA304" t="s">
        <v>42</v>
      </c>
      <c r="AB304" t="s">
        <v>141</v>
      </c>
      <c r="AC304">
        <v>3.43</v>
      </c>
      <c r="AD304">
        <v>0</v>
      </c>
      <c r="AE304">
        <v>2.5200000000000001E-3</v>
      </c>
      <c r="AF304">
        <v>1.24E-3</v>
      </c>
      <c r="AG304">
        <v>2.4199999999999998E-3</v>
      </c>
      <c r="AH304">
        <v>-1.86</v>
      </c>
    </row>
    <row r="305" spans="1:35" x14ac:dyDescent="0.35">
      <c r="A305" t="s">
        <v>990</v>
      </c>
      <c r="B305" t="s">
        <v>970</v>
      </c>
      <c r="C305" t="s">
        <v>991</v>
      </c>
      <c r="D305" t="s">
        <v>992</v>
      </c>
      <c r="E305" t="s">
        <v>678</v>
      </c>
      <c r="F305" t="s">
        <v>678</v>
      </c>
      <c r="G305" t="str">
        <f t="shared" si="16"/>
        <v>Produits plats</v>
      </c>
      <c r="H305">
        <v>1</v>
      </c>
      <c r="I305">
        <v>0.92800000000000005</v>
      </c>
      <c r="J305">
        <v>0.9</v>
      </c>
      <c r="K305" t="s">
        <v>672</v>
      </c>
      <c r="M305" t="s">
        <v>569</v>
      </c>
      <c r="N305" t="s">
        <v>480</v>
      </c>
      <c r="O305">
        <v>0.02</v>
      </c>
      <c r="P305" t="str">
        <f t="shared" si="17"/>
        <v>Low alloy steel</v>
      </c>
      <c r="Q305" t="s">
        <v>41</v>
      </c>
      <c r="R305" t="s">
        <v>42</v>
      </c>
      <c r="S305" t="s">
        <v>42</v>
      </c>
      <c r="T305" t="s">
        <v>42</v>
      </c>
      <c r="U305" t="s">
        <v>42</v>
      </c>
      <c r="V305" t="s">
        <v>50</v>
      </c>
      <c r="W305">
        <v>0.26800000000000002</v>
      </c>
      <c r="X305">
        <v>0.26800000000000002</v>
      </c>
      <c r="Y305">
        <v>153.26</v>
      </c>
      <c r="AA305" t="s">
        <v>42</v>
      </c>
      <c r="AB305" t="s">
        <v>51</v>
      </c>
      <c r="AC305">
        <v>0.436</v>
      </c>
      <c r="AD305">
        <v>5.7299999999999997E-2</v>
      </c>
      <c r="AE305">
        <v>1.9599999999999999E-2</v>
      </c>
      <c r="AF305">
        <v>1.5499999999999999E-3</v>
      </c>
      <c r="AG305">
        <v>5.2800000000000004E-4</v>
      </c>
      <c r="AH305">
        <v>5.5100000000000003E-2</v>
      </c>
      <c r="AI305">
        <v>0.26800000000000002</v>
      </c>
    </row>
    <row r="306" spans="1:35" x14ac:dyDescent="0.35">
      <c r="A306" t="s">
        <v>993</v>
      </c>
      <c r="B306" s="8">
        <v>46705</v>
      </c>
      <c r="C306" t="s">
        <v>994</v>
      </c>
      <c r="D306" t="s">
        <v>995</v>
      </c>
      <c r="E306" t="s">
        <v>996</v>
      </c>
      <c r="F306" t="s">
        <v>996</v>
      </c>
      <c r="G306" t="str">
        <f t="shared" si="16"/>
        <v>Autres</v>
      </c>
      <c r="H306">
        <v>1</v>
      </c>
      <c r="I306">
        <v>1.1299999999999999</v>
      </c>
      <c r="J306">
        <v>0.97799999999999998</v>
      </c>
      <c r="K306" t="s">
        <v>223</v>
      </c>
      <c r="M306" t="s">
        <v>205</v>
      </c>
      <c r="N306" t="s">
        <v>63</v>
      </c>
      <c r="P306" t="str">
        <f t="shared" si="17"/>
        <v/>
      </c>
      <c r="Q306" t="s">
        <v>41</v>
      </c>
      <c r="R306" t="s">
        <v>42</v>
      </c>
      <c r="S306" t="s">
        <v>42</v>
      </c>
      <c r="T306" t="s">
        <v>42</v>
      </c>
      <c r="U306" t="s">
        <v>42</v>
      </c>
      <c r="V306" t="s">
        <v>50</v>
      </c>
      <c r="W306">
        <v>6.7000000000000002E-3</v>
      </c>
      <c r="X306">
        <v>6.7000000000000002E-3</v>
      </c>
      <c r="AA306" t="s">
        <v>42</v>
      </c>
      <c r="AB306" t="s">
        <v>51</v>
      </c>
      <c r="AC306">
        <v>0.28699999999999998</v>
      </c>
      <c r="AD306">
        <v>0</v>
      </c>
      <c r="AE306">
        <v>5.1900000000000002E-2</v>
      </c>
      <c r="AF306">
        <v>5.6099999999999997E-2</v>
      </c>
      <c r="AG306">
        <v>9.4500000000000007E-5</v>
      </c>
      <c r="AH306">
        <v>3.0099999999999998E-2</v>
      </c>
    </row>
    <row r="307" spans="1:35" x14ac:dyDescent="0.35">
      <c r="A307" t="s">
        <v>997</v>
      </c>
      <c r="B307" s="8">
        <v>47132</v>
      </c>
      <c r="C307" t="s">
        <v>998</v>
      </c>
      <c r="D307" t="s">
        <v>999</v>
      </c>
      <c r="E307" t="s">
        <v>1000</v>
      </c>
      <c r="F307" t="s">
        <v>1001</v>
      </c>
      <c r="G307" t="str">
        <f t="shared" si="16"/>
        <v>Autres</v>
      </c>
      <c r="H307">
        <v>0.9</v>
      </c>
      <c r="I307">
        <v>1.22</v>
      </c>
      <c r="J307">
        <v>0.9</v>
      </c>
      <c r="K307" t="s">
        <v>895</v>
      </c>
      <c r="M307" t="s">
        <v>713</v>
      </c>
      <c r="N307" t="s">
        <v>480</v>
      </c>
      <c r="O307">
        <v>0.03</v>
      </c>
      <c r="P307" t="str">
        <f t="shared" si="17"/>
        <v>Low alloy steel</v>
      </c>
      <c r="Q307" t="s">
        <v>41</v>
      </c>
      <c r="R307" t="s">
        <v>50</v>
      </c>
      <c r="S307" t="s">
        <v>50</v>
      </c>
      <c r="T307" t="s">
        <v>42</v>
      </c>
      <c r="U307" t="s">
        <v>42</v>
      </c>
      <c r="V307" t="s">
        <v>42</v>
      </c>
      <c r="W307">
        <v>8.2699999999999996E-2</v>
      </c>
      <c r="X307">
        <v>8.2699999999999996E-2</v>
      </c>
      <c r="Y307">
        <v>124.18</v>
      </c>
      <c r="AA307" t="s">
        <v>42</v>
      </c>
      <c r="AB307" t="s">
        <v>51</v>
      </c>
      <c r="AC307">
        <v>1.49</v>
      </c>
      <c r="AD307">
        <v>0</v>
      </c>
      <c r="AE307">
        <v>2.1299999999999999E-2</v>
      </c>
      <c r="AF307">
        <v>1.5299999999999999E-3</v>
      </c>
      <c r="AG307">
        <v>1.4499999999999999E-3</v>
      </c>
      <c r="AH307">
        <v>-0.63500000000000001</v>
      </c>
    </row>
    <row r="308" spans="1:35" x14ac:dyDescent="0.35">
      <c r="A308" t="s">
        <v>1002</v>
      </c>
      <c r="B308" s="8">
        <v>46863</v>
      </c>
      <c r="C308" t="s">
        <v>1003</v>
      </c>
      <c r="D308" t="s">
        <v>1004</v>
      </c>
      <c r="E308" t="s">
        <v>1005</v>
      </c>
      <c r="F308" t="s">
        <v>1005</v>
      </c>
      <c r="G308" t="str">
        <f t="shared" si="16"/>
        <v>Autres</v>
      </c>
      <c r="H308">
        <v>1</v>
      </c>
      <c r="I308">
        <v>0.79400000000000004</v>
      </c>
      <c r="J308">
        <v>0.91</v>
      </c>
      <c r="K308" t="s">
        <v>672</v>
      </c>
      <c r="M308" t="s">
        <v>569</v>
      </c>
      <c r="N308" t="s">
        <v>480</v>
      </c>
      <c r="O308">
        <v>0.02</v>
      </c>
      <c r="P308" t="str">
        <f t="shared" si="17"/>
        <v>Low alloy steel</v>
      </c>
      <c r="Q308" t="s">
        <v>41</v>
      </c>
      <c r="R308" t="s">
        <v>42</v>
      </c>
      <c r="S308" t="s">
        <v>42</v>
      </c>
      <c r="T308" t="s">
        <v>42</v>
      </c>
      <c r="U308" t="s">
        <v>42</v>
      </c>
      <c r="V308" t="s">
        <v>50</v>
      </c>
      <c r="W308">
        <v>0.32469999999999999</v>
      </c>
      <c r="X308">
        <v>0.32469999999999999</v>
      </c>
      <c r="AA308" t="s">
        <v>42</v>
      </c>
      <c r="AB308" t="s">
        <v>51</v>
      </c>
      <c r="AC308">
        <v>0.371</v>
      </c>
      <c r="AD308">
        <v>6.1899999999999997E-2</v>
      </c>
      <c r="AE308">
        <v>8.3199999999999993E-3</v>
      </c>
      <c r="AF308">
        <v>0</v>
      </c>
      <c r="AG308">
        <v>4.5300000000000001E-4</v>
      </c>
      <c r="AH308">
        <v>-0.83299999999999996</v>
      </c>
      <c r="AI308">
        <v>0.32469999999999999</v>
      </c>
    </row>
    <row r="309" spans="1:35" x14ac:dyDescent="0.35">
      <c r="A309" t="s">
        <v>1006</v>
      </c>
      <c r="B309" s="8">
        <v>46861</v>
      </c>
      <c r="C309" t="s">
        <v>1007</v>
      </c>
      <c r="D309" t="s">
        <v>1008</v>
      </c>
      <c r="E309" t="s">
        <v>1009</v>
      </c>
      <c r="F309" t="s">
        <v>1005</v>
      </c>
      <c r="G309" t="str">
        <f t="shared" si="16"/>
        <v>Autres</v>
      </c>
      <c r="H309">
        <v>1</v>
      </c>
      <c r="I309">
        <v>0.80200000000000005</v>
      </c>
      <c r="J309">
        <v>0.91</v>
      </c>
      <c r="K309" t="s">
        <v>485</v>
      </c>
      <c r="M309" t="s">
        <v>1010</v>
      </c>
      <c r="N309" t="s">
        <v>480</v>
      </c>
      <c r="O309">
        <v>0.02</v>
      </c>
      <c r="P309" t="str">
        <f t="shared" si="17"/>
        <v>Low alloy steel</v>
      </c>
      <c r="Q309" t="s">
        <v>41</v>
      </c>
      <c r="R309" t="s">
        <v>42</v>
      </c>
      <c r="S309" t="s">
        <v>42</v>
      </c>
      <c r="T309" t="s">
        <v>42</v>
      </c>
      <c r="U309" t="s">
        <v>42</v>
      </c>
      <c r="V309" t="s">
        <v>50</v>
      </c>
      <c r="W309">
        <f>Y309/1000</f>
        <v>0.15325999999999998</v>
      </c>
      <c r="X309">
        <v>1.46E-2</v>
      </c>
      <c r="Y309">
        <v>153.26</v>
      </c>
      <c r="AA309" t="s">
        <v>50</v>
      </c>
      <c r="AB309" t="s">
        <v>51</v>
      </c>
      <c r="AC309">
        <v>0.255</v>
      </c>
      <c r="AD309">
        <v>5.5300000000000002E-2</v>
      </c>
      <c r="AE309">
        <v>8.0300000000000007E-3</v>
      </c>
      <c r="AF309">
        <v>0</v>
      </c>
      <c r="AG309">
        <v>4.37E-4</v>
      </c>
      <c r="AH309">
        <v>-1.3</v>
      </c>
      <c r="AI309">
        <v>1.46E-2</v>
      </c>
    </row>
    <row r="310" spans="1:35" x14ac:dyDescent="0.35">
      <c r="A310" t="s">
        <v>1011</v>
      </c>
      <c r="B310" s="8">
        <v>46843</v>
      </c>
      <c r="C310" t="s">
        <v>986</v>
      </c>
      <c r="D310" t="s">
        <v>1012</v>
      </c>
      <c r="E310" t="s">
        <v>1013</v>
      </c>
      <c r="F310" t="s">
        <v>203</v>
      </c>
      <c r="G310" t="str">
        <f t="shared" si="16"/>
        <v>Autres</v>
      </c>
      <c r="H310">
        <v>0.71</v>
      </c>
      <c r="I310">
        <v>1.17</v>
      </c>
      <c r="J310">
        <v>0.95</v>
      </c>
      <c r="K310" t="s">
        <v>204</v>
      </c>
      <c r="M310" t="s">
        <v>205</v>
      </c>
      <c r="N310" t="s">
        <v>63</v>
      </c>
      <c r="O310">
        <v>0.03</v>
      </c>
      <c r="P310" t="str">
        <f t="shared" si="17"/>
        <v>Low alloy steel</v>
      </c>
      <c r="Q310" t="s">
        <v>41</v>
      </c>
      <c r="R310" t="s">
        <v>42</v>
      </c>
      <c r="S310" t="s">
        <v>42</v>
      </c>
      <c r="T310" t="s">
        <v>42</v>
      </c>
      <c r="U310" t="s">
        <v>42</v>
      </c>
      <c r="V310" t="s">
        <v>42</v>
      </c>
      <c r="W310">
        <v>0.11</v>
      </c>
      <c r="X310">
        <v>0.11</v>
      </c>
      <c r="AA310" t="s">
        <v>42</v>
      </c>
      <c r="AB310" t="s">
        <v>51</v>
      </c>
      <c r="AC310">
        <v>0.60399999999999998</v>
      </c>
      <c r="AD310">
        <v>0</v>
      </c>
      <c r="AE310">
        <v>2.5200000000000001E-3</v>
      </c>
      <c r="AF310">
        <v>1.24E-3</v>
      </c>
      <c r="AG310">
        <v>2.4199999999999998E-3</v>
      </c>
      <c r="AH310">
        <v>0.29099999999999998</v>
      </c>
    </row>
    <row r="311" spans="1:35" x14ac:dyDescent="0.35">
      <c r="A311" t="s">
        <v>1014</v>
      </c>
      <c r="B311" s="8">
        <v>47236</v>
      </c>
      <c r="C311" t="s">
        <v>1015</v>
      </c>
      <c r="D311" t="s">
        <v>1016</v>
      </c>
      <c r="E311" t="s">
        <v>1017</v>
      </c>
      <c r="F311" t="s">
        <v>1018</v>
      </c>
      <c r="G311" t="str">
        <f t="shared" si="16"/>
        <v>Autres</v>
      </c>
      <c r="H311">
        <v>1</v>
      </c>
      <c r="I311">
        <v>1.1200000000000001</v>
      </c>
      <c r="J311">
        <v>0.88</v>
      </c>
      <c r="K311" t="s">
        <v>480</v>
      </c>
      <c r="M311" t="s">
        <v>713</v>
      </c>
      <c r="N311" t="s">
        <v>480</v>
      </c>
      <c r="O311">
        <v>0.02</v>
      </c>
      <c r="P311" t="str">
        <f t="shared" si="17"/>
        <v>Low alloy steel</v>
      </c>
      <c r="Q311" t="s">
        <v>41</v>
      </c>
      <c r="R311" t="s">
        <v>50</v>
      </c>
      <c r="S311" t="s">
        <v>50</v>
      </c>
      <c r="T311" t="s">
        <v>42</v>
      </c>
      <c r="U311" t="s">
        <v>42</v>
      </c>
      <c r="V311" t="s">
        <v>50</v>
      </c>
      <c r="W311">
        <v>0.27</v>
      </c>
      <c r="X311">
        <v>0.27</v>
      </c>
      <c r="Y311">
        <v>0.27</v>
      </c>
      <c r="AA311" t="s">
        <v>42</v>
      </c>
      <c r="AB311" t="s">
        <v>51</v>
      </c>
      <c r="AC311">
        <v>0.78900000000000003</v>
      </c>
      <c r="AD311">
        <v>2.0799999999999999E-2</v>
      </c>
      <c r="AE311">
        <v>3.0100000000000001E-3</v>
      </c>
      <c r="AF311">
        <v>0</v>
      </c>
      <c r="AG311">
        <v>1.43E-2</v>
      </c>
      <c r="AH311">
        <v>-0.78500000000000003</v>
      </c>
    </row>
    <row r="312" spans="1:35" x14ac:dyDescent="0.35">
      <c r="A312" t="s">
        <v>1019</v>
      </c>
      <c r="B312" s="8">
        <v>46576</v>
      </c>
      <c r="C312" t="s">
        <v>427</v>
      </c>
      <c r="D312" t="s">
        <v>1020</v>
      </c>
      <c r="E312" t="s">
        <v>1021</v>
      </c>
      <c r="F312" t="s">
        <v>1021</v>
      </c>
      <c r="G312" t="str">
        <f t="shared" si="16"/>
        <v>Autres</v>
      </c>
      <c r="H312">
        <v>0.98799999999999999</v>
      </c>
      <c r="I312">
        <v>1.23</v>
      </c>
      <c r="J312">
        <v>0.92</v>
      </c>
      <c r="K312" t="s">
        <v>413</v>
      </c>
      <c r="M312" t="s">
        <v>385</v>
      </c>
      <c r="N312" t="s">
        <v>234</v>
      </c>
      <c r="O312">
        <v>0.03</v>
      </c>
      <c r="P312" t="str">
        <f t="shared" si="17"/>
        <v>Low alloy steel</v>
      </c>
      <c r="Q312" t="s">
        <v>41</v>
      </c>
      <c r="R312" t="s">
        <v>42</v>
      </c>
      <c r="S312" t="s">
        <v>42</v>
      </c>
      <c r="T312" t="s">
        <v>42</v>
      </c>
      <c r="U312" t="s">
        <v>42</v>
      </c>
      <c r="V312" t="s">
        <v>42</v>
      </c>
      <c r="W312">
        <v>0.47</v>
      </c>
      <c r="X312">
        <v>0.47</v>
      </c>
      <c r="AA312" t="s">
        <v>42</v>
      </c>
      <c r="AB312" t="s">
        <v>51</v>
      </c>
      <c r="AC312">
        <v>0.99199999999999999</v>
      </c>
      <c r="AD312">
        <v>2.15E-3</v>
      </c>
      <c r="AE312">
        <v>4.0599999999999997E-2</v>
      </c>
      <c r="AF312">
        <v>0</v>
      </c>
      <c r="AG312">
        <v>1.1800000000000001E-3</v>
      </c>
      <c r="AH312">
        <v>0.61699999999999999</v>
      </c>
    </row>
    <row r="313" spans="1:35" x14ac:dyDescent="0.35">
      <c r="A313" t="s">
        <v>1022</v>
      </c>
      <c r="B313" s="8">
        <v>47404</v>
      </c>
      <c r="C313" t="s">
        <v>1023</v>
      </c>
      <c r="D313" t="s">
        <v>1024</v>
      </c>
      <c r="E313" t="s">
        <v>1025</v>
      </c>
      <c r="F313" t="s">
        <v>1026</v>
      </c>
      <c r="G313" t="str">
        <f t="shared" si="16"/>
        <v>Autres</v>
      </c>
      <c r="H313">
        <v>0.95599999999999996</v>
      </c>
      <c r="I313">
        <v>1.04</v>
      </c>
      <c r="J313">
        <v>0.95</v>
      </c>
      <c r="K313" t="s">
        <v>413</v>
      </c>
      <c r="M313" t="s">
        <v>385</v>
      </c>
      <c r="N313" t="s">
        <v>234</v>
      </c>
      <c r="O313">
        <v>0.01</v>
      </c>
      <c r="P313" t="str">
        <f t="shared" si="17"/>
        <v>Low alloy steel</v>
      </c>
      <c r="Q313" t="s">
        <v>41</v>
      </c>
      <c r="R313" t="s">
        <v>50</v>
      </c>
      <c r="S313" t="s">
        <v>50</v>
      </c>
      <c r="T313" t="s">
        <v>50</v>
      </c>
      <c r="U313" t="s">
        <v>42</v>
      </c>
      <c r="V313" t="s">
        <v>42</v>
      </c>
      <c r="W313">
        <v>0.57499999999999996</v>
      </c>
      <c r="X313">
        <v>0.57499999999999996</v>
      </c>
      <c r="AA313" t="s">
        <v>42</v>
      </c>
      <c r="AB313" t="s">
        <v>51</v>
      </c>
      <c r="AC313">
        <v>1.01</v>
      </c>
      <c r="AD313">
        <v>0</v>
      </c>
      <c r="AE313">
        <v>1.04E-2</v>
      </c>
      <c r="AF313">
        <v>0</v>
      </c>
      <c r="AG313">
        <v>2.3700000000000001E-3</v>
      </c>
      <c r="AH313">
        <v>0</v>
      </c>
      <c r="AI313">
        <v>0.57499999999999996</v>
      </c>
    </row>
    <row r="314" spans="1:35" x14ac:dyDescent="0.35">
      <c r="A314" t="s">
        <v>1027</v>
      </c>
      <c r="B314" s="8">
        <v>47548</v>
      </c>
      <c r="C314" t="s">
        <v>1028</v>
      </c>
      <c r="D314" t="s">
        <v>1029</v>
      </c>
      <c r="E314" t="s">
        <v>1030</v>
      </c>
      <c r="F314" t="s">
        <v>1031</v>
      </c>
      <c r="G314" t="str">
        <f t="shared" si="16"/>
        <v>Autres</v>
      </c>
      <c r="H314">
        <v>0.11890000000000001</v>
      </c>
      <c r="I314">
        <v>0.12</v>
      </c>
      <c r="J314">
        <v>0.9</v>
      </c>
      <c r="K314" t="s">
        <v>1032</v>
      </c>
      <c r="M314" t="s">
        <v>1033</v>
      </c>
      <c r="N314" t="s">
        <v>234</v>
      </c>
      <c r="O314">
        <v>0.03</v>
      </c>
      <c r="P314" t="str">
        <f t="shared" si="17"/>
        <v>Low alloy steel</v>
      </c>
      <c r="Q314" t="s">
        <v>177</v>
      </c>
      <c r="R314" t="s">
        <v>50</v>
      </c>
      <c r="S314" t="s">
        <v>50</v>
      </c>
      <c r="T314" t="s">
        <v>50</v>
      </c>
      <c r="U314" t="s">
        <v>42</v>
      </c>
      <c r="V314" t="s">
        <v>42</v>
      </c>
      <c r="W314">
        <v>0.56000000000000005</v>
      </c>
      <c r="X314">
        <v>0.56000000000000005</v>
      </c>
      <c r="AA314" t="s">
        <v>42</v>
      </c>
      <c r="AB314" t="s">
        <v>141</v>
      </c>
      <c r="AC314">
        <v>2.68</v>
      </c>
      <c r="AD314">
        <v>2.18E-2</v>
      </c>
      <c r="AE314">
        <v>4.2999999999999997E-2</v>
      </c>
      <c r="AF314">
        <v>2.86E-2</v>
      </c>
      <c r="AG314">
        <v>5.1699999999999999E-4</v>
      </c>
      <c r="AH314">
        <v>-0.73399999999999999</v>
      </c>
      <c r="AI314">
        <v>0.56000000000000005</v>
      </c>
    </row>
    <row r="315" spans="1:35" x14ac:dyDescent="0.35">
      <c r="A315" t="s">
        <v>1034</v>
      </c>
      <c r="B315" s="8">
        <v>46985</v>
      </c>
      <c r="C315" t="s">
        <v>729</v>
      </c>
      <c r="D315" t="s">
        <v>1035</v>
      </c>
      <c r="E315" t="s">
        <v>1036</v>
      </c>
      <c r="F315" t="s">
        <v>1036</v>
      </c>
      <c r="G315" t="str">
        <f t="shared" si="16"/>
        <v>Autres</v>
      </c>
      <c r="H315">
        <v>0.25</v>
      </c>
      <c r="I315">
        <v>0.13900000000000001</v>
      </c>
      <c r="J315">
        <v>0.95</v>
      </c>
      <c r="K315" t="s">
        <v>712</v>
      </c>
      <c r="M315" t="s">
        <v>713</v>
      </c>
      <c r="N315" t="s">
        <v>480</v>
      </c>
      <c r="O315">
        <v>0.02</v>
      </c>
      <c r="P315" t="str">
        <f t="shared" si="17"/>
        <v>Low alloy steel</v>
      </c>
      <c r="Q315" t="s">
        <v>177</v>
      </c>
      <c r="R315" t="s">
        <v>50</v>
      </c>
      <c r="S315" t="s">
        <v>50</v>
      </c>
      <c r="T315" t="s">
        <v>50</v>
      </c>
      <c r="U315" t="s">
        <v>42</v>
      </c>
      <c r="V315" t="s">
        <v>50</v>
      </c>
      <c r="W315">
        <v>0.10606</v>
      </c>
      <c r="X315">
        <v>0.10606</v>
      </c>
      <c r="AA315" t="s">
        <v>42</v>
      </c>
      <c r="AB315" t="s">
        <v>141</v>
      </c>
      <c r="AC315">
        <v>2.41</v>
      </c>
      <c r="AD315">
        <v>0</v>
      </c>
      <c r="AE315">
        <v>3.0200000000000001E-3</v>
      </c>
      <c r="AF315">
        <v>0</v>
      </c>
      <c r="AG315">
        <v>2.4199999999999998E-3</v>
      </c>
      <c r="AH315">
        <v>-1.38</v>
      </c>
    </row>
    <row r="316" spans="1:35" x14ac:dyDescent="0.35">
      <c r="A316" t="s">
        <v>1037</v>
      </c>
      <c r="B316" s="8">
        <v>47035</v>
      </c>
      <c r="C316" t="s">
        <v>998</v>
      </c>
      <c r="D316" t="s">
        <v>737</v>
      </c>
      <c r="E316" t="s">
        <v>1038</v>
      </c>
      <c r="F316" t="s">
        <v>1039</v>
      </c>
      <c r="G316" t="str">
        <f t="shared" si="16"/>
        <v>Produits plats</v>
      </c>
      <c r="H316">
        <v>0.20599999999999999</v>
      </c>
      <c r="I316">
        <v>1.05</v>
      </c>
      <c r="J316">
        <v>0.93</v>
      </c>
      <c r="K316" t="s">
        <v>738</v>
      </c>
      <c r="M316" t="s">
        <v>713</v>
      </c>
      <c r="N316" t="s">
        <v>480</v>
      </c>
      <c r="O316">
        <v>0.03</v>
      </c>
      <c r="P316" t="str">
        <f t="shared" si="17"/>
        <v>Low alloy steel</v>
      </c>
      <c r="Q316" t="s">
        <v>41</v>
      </c>
      <c r="R316" t="s">
        <v>42</v>
      </c>
      <c r="S316" t="s">
        <v>42</v>
      </c>
      <c r="T316" t="s">
        <v>42</v>
      </c>
      <c r="U316" t="s">
        <v>42</v>
      </c>
      <c r="V316" t="s">
        <v>42</v>
      </c>
      <c r="W316">
        <f>Y316/1000</f>
        <v>0.14977000000000001</v>
      </c>
      <c r="X316">
        <v>9.9699999999999997E-3</v>
      </c>
      <c r="Y316">
        <v>149.77000000000001</v>
      </c>
      <c r="AA316" t="s">
        <v>50</v>
      </c>
      <c r="AB316" t="s">
        <v>51</v>
      </c>
      <c r="AC316">
        <v>0.91400000000000003</v>
      </c>
      <c r="AD316">
        <v>4.2799999999999998E-2</v>
      </c>
      <c r="AE316">
        <v>2.63E-2</v>
      </c>
      <c r="AF316">
        <v>1.3600000000000001E-3</v>
      </c>
      <c r="AG316">
        <v>0</v>
      </c>
      <c r="AH316">
        <v>1.2200000000000001E-2</v>
      </c>
      <c r="AI316">
        <v>9.9699999999999997E-3</v>
      </c>
    </row>
    <row r="317" spans="1:35" x14ac:dyDescent="0.35">
      <c r="A317" t="s">
        <v>1040</v>
      </c>
      <c r="B317" s="8">
        <v>47511</v>
      </c>
      <c r="C317" t="s">
        <v>611</v>
      </c>
      <c r="D317" t="s">
        <v>1041</v>
      </c>
      <c r="E317" t="s">
        <v>614</v>
      </c>
      <c r="F317" t="s">
        <v>277</v>
      </c>
      <c r="G317" t="str">
        <f t="shared" si="16"/>
        <v>Produits de stabilisation</v>
      </c>
      <c r="H317">
        <v>0.98899999999999999</v>
      </c>
      <c r="J317">
        <v>0.95</v>
      </c>
      <c r="K317" t="s">
        <v>584</v>
      </c>
      <c r="M317" t="s">
        <v>569</v>
      </c>
      <c r="N317" t="s">
        <v>480</v>
      </c>
      <c r="O317">
        <v>0.01</v>
      </c>
      <c r="P317" t="str">
        <f t="shared" si="17"/>
        <v>Low alloy steel</v>
      </c>
      <c r="Q317" t="s">
        <v>41</v>
      </c>
      <c r="R317" t="s">
        <v>42</v>
      </c>
      <c r="S317" t="s">
        <v>42</v>
      </c>
      <c r="T317" t="s">
        <v>42</v>
      </c>
      <c r="U317" t="s">
        <v>42</v>
      </c>
      <c r="V317" t="s">
        <v>42</v>
      </c>
      <c r="W317">
        <v>0.62</v>
      </c>
      <c r="X317">
        <v>0.62</v>
      </c>
      <c r="AA317" t="s">
        <v>42</v>
      </c>
      <c r="AB317" t="s">
        <v>51</v>
      </c>
      <c r="AC317">
        <v>0.66200000000000003</v>
      </c>
      <c r="AD317">
        <v>1.32E-2</v>
      </c>
      <c r="AE317">
        <v>5.8999999999999997E-2</v>
      </c>
      <c r="AF317">
        <v>3.8300000000000001E-2</v>
      </c>
      <c r="AG317">
        <v>5.3499999999999999E-4</v>
      </c>
      <c r="AH317">
        <v>6.4899999999999999E-2</v>
      </c>
      <c r="AI317">
        <v>0.62</v>
      </c>
    </row>
    <row r="318" spans="1:35" x14ac:dyDescent="0.35">
      <c r="A318" t="s">
        <v>1042</v>
      </c>
      <c r="B318" s="8">
        <v>47066</v>
      </c>
      <c r="C318" t="s">
        <v>482</v>
      </c>
      <c r="D318" t="s">
        <v>1043</v>
      </c>
      <c r="E318" t="s">
        <v>1044</v>
      </c>
      <c r="F318" t="s">
        <v>1045</v>
      </c>
      <c r="G318" t="str">
        <f t="shared" si="16"/>
        <v>Produits structurels</v>
      </c>
      <c r="H318">
        <v>0.66</v>
      </c>
      <c r="I318">
        <v>1.19</v>
      </c>
      <c r="J318">
        <v>0.6</v>
      </c>
      <c r="K318" t="s">
        <v>895</v>
      </c>
      <c r="M318" t="s">
        <v>713</v>
      </c>
      <c r="N318" t="s">
        <v>480</v>
      </c>
      <c r="O318">
        <v>0.03</v>
      </c>
      <c r="P318" t="str">
        <f t="shared" si="17"/>
        <v>Low alloy steel</v>
      </c>
      <c r="Q318" t="s">
        <v>41</v>
      </c>
      <c r="R318" t="s">
        <v>42</v>
      </c>
      <c r="S318" t="s">
        <v>42</v>
      </c>
      <c r="T318" t="s">
        <v>42</v>
      </c>
      <c r="U318" t="s">
        <v>42</v>
      </c>
      <c r="V318" t="s">
        <v>42</v>
      </c>
      <c r="W318">
        <f>Y318/1000</f>
        <v>0.12418000000000001</v>
      </c>
      <c r="X318">
        <v>1.78E-2</v>
      </c>
      <c r="Y318">
        <v>124.18</v>
      </c>
      <c r="AA318" t="s">
        <v>50</v>
      </c>
      <c r="AB318" t="s">
        <v>51</v>
      </c>
      <c r="AC318">
        <v>0.40899999999999997</v>
      </c>
      <c r="AD318">
        <v>4.2999999999999997E-2</v>
      </c>
      <c r="AE318">
        <v>2.63E-2</v>
      </c>
      <c r="AF318">
        <v>1.34E-3</v>
      </c>
      <c r="AG318">
        <v>2.2300000000000002E-3</v>
      </c>
      <c r="AH318">
        <v>0.40799999999999997</v>
      </c>
      <c r="AI318">
        <v>1.78E-2</v>
      </c>
    </row>
    <row r="319" spans="1:35" x14ac:dyDescent="0.35">
      <c r="A319" t="s">
        <v>1046</v>
      </c>
      <c r="B319" s="8">
        <v>47404</v>
      </c>
      <c r="C319" t="s">
        <v>1023</v>
      </c>
      <c r="D319" t="s">
        <v>1047</v>
      </c>
      <c r="E319" t="s">
        <v>1048</v>
      </c>
      <c r="F319" t="s">
        <v>1049</v>
      </c>
      <c r="G319" t="str">
        <f t="shared" si="16"/>
        <v>Autres</v>
      </c>
      <c r="H319">
        <v>0.97499999999999998</v>
      </c>
      <c r="I319">
        <v>1.07</v>
      </c>
      <c r="J319">
        <v>0.95</v>
      </c>
      <c r="K319" t="s">
        <v>413</v>
      </c>
      <c r="M319" t="s">
        <v>385</v>
      </c>
      <c r="N319" t="s">
        <v>234</v>
      </c>
      <c r="O319">
        <v>0.01</v>
      </c>
      <c r="P319" t="str">
        <f t="shared" si="17"/>
        <v>Low alloy steel</v>
      </c>
      <c r="Q319" t="s">
        <v>41</v>
      </c>
      <c r="R319" t="s">
        <v>50</v>
      </c>
      <c r="S319" t="s">
        <v>50</v>
      </c>
      <c r="T319" t="s">
        <v>50</v>
      </c>
      <c r="U319" t="s">
        <v>42</v>
      </c>
      <c r="V319" t="s">
        <v>42</v>
      </c>
      <c r="W319">
        <v>0.57499999999999996</v>
      </c>
      <c r="X319">
        <v>0.57499999999999996</v>
      </c>
      <c r="AA319" t="s">
        <v>42</v>
      </c>
      <c r="AB319" t="s">
        <v>51</v>
      </c>
      <c r="AC319">
        <v>1.03</v>
      </c>
      <c r="AD319">
        <v>9.6699999999999994E-2</v>
      </c>
      <c r="AE319">
        <v>1.04E-2</v>
      </c>
      <c r="AF319">
        <v>0</v>
      </c>
      <c r="AG319">
        <v>5.79E-3</v>
      </c>
      <c r="AH319">
        <v>0</v>
      </c>
      <c r="AI319">
        <v>0.57499999999999996</v>
      </c>
    </row>
    <row r="320" spans="1:35" x14ac:dyDescent="0.35">
      <c r="A320" t="s">
        <v>1050</v>
      </c>
      <c r="B320" s="8">
        <v>47404</v>
      </c>
      <c r="C320" t="s">
        <v>1023</v>
      </c>
      <c r="D320" t="s">
        <v>1047</v>
      </c>
      <c r="E320" t="s">
        <v>1051</v>
      </c>
      <c r="F320" t="s">
        <v>1049</v>
      </c>
      <c r="G320" t="str">
        <f t="shared" si="16"/>
        <v>Autres</v>
      </c>
      <c r="H320">
        <v>0.19800000000000001</v>
      </c>
      <c r="I320">
        <v>0.21</v>
      </c>
      <c r="J320">
        <v>0.95</v>
      </c>
      <c r="K320" t="s">
        <v>413</v>
      </c>
      <c r="M320" t="s">
        <v>385</v>
      </c>
      <c r="N320" t="s">
        <v>234</v>
      </c>
      <c r="O320">
        <v>0.01</v>
      </c>
      <c r="P320" t="str">
        <f t="shared" si="17"/>
        <v>Low alloy steel</v>
      </c>
      <c r="Q320" t="s">
        <v>41</v>
      </c>
      <c r="R320" t="s">
        <v>50</v>
      </c>
      <c r="S320" t="s">
        <v>50</v>
      </c>
      <c r="T320" t="s">
        <v>50</v>
      </c>
      <c r="U320" t="s">
        <v>42</v>
      </c>
      <c r="V320" t="s">
        <v>42</v>
      </c>
      <c r="W320">
        <v>0.57499999999999996</v>
      </c>
      <c r="X320">
        <v>0.57499999999999996</v>
      </c>
      <c r="Y320">
        <v>575</v>
      </c>
      <c r="AA320" t="s">
        <v>42</v>
      </c>
      <c r="AB320" t="s">
        <v>141</v>
      </c>
      <c r="AC320">
        <v>2.59</v>
      </c>
      <c r="AD320">
        <v>3.95E-2</v>
      </c>
      <c r="AE320">
        <v>1.04E-2</v>
      </c>
      <c r="AF320">
        <v>0</v>
      </c>
      <c r="AG320">
        <v>2.0600000000000002E-3</v>
      </c>
      <c r="AH320">
        <v>-1.27</v>
      </c>
      <c r="AI320">
        <v>0.57499999999999996</v>
      </c>
    </row>
    <row r="321" spans="1:35" x14ac:dyDescent="0.35">
      <c r="A321" t="s">
        <v>1052</v>
      </c>
      <c r="B321" s="8">
        <v>47548</v>
      </c>
      <c r="C321" t="s">
        <v>1028</v>
      </c>
      <c r="D321" t="s">
        <v>1032</v>
      </c>
      <c r="E321" t="s">
        <v>1053</v>
      </c>
      <c r="F321" t="s">
        <v>1049</v>
      </c>
      <c r="G321" t="str">
        <f t="shared" si="16"/>
        <v>Autres</v>
      </c>
      <c r="H321">
        <v>0.12559999999999999</v>
      </c>
      <c r="I321">
        <v>0.127</v>
      </c>
      <c r="J321">
        <v>0.9</v>
      </c>
      <c r="K321" t="s">
        <v>1032</v>
      </c>
      <c r="M321" t="s">
        <v>1033</v>
      </c>
      <c r="N321" t="s">
        <v>234</v>
      </c>
      <c r="O321">
        <v>0.02</v>
      </c>
      <c r="P321" t="str">
        <f t="shared" si="17"/>
        <v>Low alloy steel</v>
      </c>
      <c r="Q321" t="s">
        <v>177</v>
      </c>
      <c r="R321" t="s">
        <v>50</v>
      </c>
      <c r="S321" t="s">
        <v>50</v>
      </c>
      <c r="T321" t="s">
        <v>50</v>
      </c>
      <c r="U321" t="s">
        <v>42</v>
      </c>
      <c r="V321" t="s">
        <v>42</v>
      </c>
      <c r="W321">
        <v>0.56000000000000005</v>
      </c>
      <c r="X321">
        <v>0.56000000000000005</v>
      </c>
      <c r="AA321" t="s">
        <v>42</v>
      </c>
      <c r="AB321" t="s">
        <v>141</v>
      </c>
      <c r="AC321">
        <v>2.4700000000000002</v>
      </c>
      <c r="AD321">
        <v>2.18E-2</v>
      </c>
      <c r="AE321">
        <v>4.2999999999999997E-2</v>
      </c>
      <c r="AF321">
        <v>2.86E-2</v>
      </c>
      <c r="AG321">
        <v>5.1699999999999999E-4</v>
      </c>
      <c r="AH321">
        <v>-0.72899999999999998</v>
      </c>
      <c r="AI321">
        <v>0.56000000000000005</v>
      </c>
    </row>
    <row r="322" spans="1:35" x14ac:dyDescent="0.35">
      <c r="A322" t="s">
        <v>1054</v>
      </c>
      <c r="B322" s="8">
        <v>47090</v>
      </c>
      <c r="C322" t="s">
        <v>482</v>
      </c>
      <c r="D322" t="s">
        <v>46</v>
      </c>
      <c r="E322" t="s">
        <v>1055</v>
      </c>
      <c r="F322" t="s">
        <v>1056</v>
      </c>
      <c r="G322" t="str">
        <f t="shared" si="16"/>
        <v>Produits d’armature</v>
      </c>
      <c r="H322">
        <v>0.66</v>
      </c>
      <c r="I322">
        <v>1.21</v>
      </c>
      <c r="J322">
        <v>0.85</v>
      </c>
      <c r="K322" t="s">
        <v>48</v>
      </c>
      <c r="M322" t="s">
        <v>39</v>
      </c>
      <c r="N322" t="s">
        <v>40</v>
      </c>
      <c r="O322">
        <v>0.03</v>
      </c>
      <c r="P322" t="str">
        <f t="shared" si="17"/>
        <v>Low alloy steel</v>
      </c>
      <c r="Q322" t="s">
        <v>41</v>
      </c>
      <c r="R322" t="s">
        <v>42</v>
      </c>
      <c r="S322" t="s">
        <v>42</v>
      </c>
      <c r="T322" t="s">
        <v>42</v>
      </c>
      <c r="U322" t="s">
        <v>42</v>
      </c>
      <c r="V322" t="s">
        <v>42</v>
      </c>
      <c r="W322">
        <v>6.7799999999999999E-2</v>
      </c>
      <c r="X322">
        <v>6.7799999999999999E-2</v>
      </c>
      <c r="AA322" t="s">
        <v>42</v>
      </c>
      <c r="AB322" t="s">
        <v>51</v>
      </c>
      <c r="AC322">
        <v>0.46</v>
      </c>
      <c r="AD322">
        <v>4.3499999999999997E-2</v>
      </c>
      <c r="AE322">
        <v>2.1299999999999999E-2</v>
      </c>
      <c r="AF322">
        <v>1.5299999999999999E-3</v>
      </c>
      <c r="AG322">
        <v>2.1800000000000001E-3</v>
      </c>
      <c r="AH322">
        <v>0.69499999999999995</v>
      </c>
      <c r="AI322">
        <v>6.7799999999999999E-2</v>
      </c>
    </row>
    <row r="323" spans="1:35" x14ac:dyDescent="0.35">
      <c r="A323" t="s">
        <v>1057</v>
      </c>
      <c r="B323" s="8">
        <v>47147</v>
      </c>
      <c r="C323" t="s">
        <v>766</v>
      </c>
      <c r="D323" t="s">
        <v>1058</v>
      </c>
      <c r="E323" t="s">
        <v>1059</v>
      </c>
      <c r="F323" t="s">
        <v>1060</v>
      </c>
      <c r="G323" t="str">
        <f t="shared" si="16"/>
        <v>Produits plats</v>
      </c>
      <c r="H323">
        <v>1</v>
      </c>
      <c r="I323">
        <v>1.22</v>
      </c>
      <c r="J323">
        <v>0.91600000000000004</v>
      </c>
      <c r="K323" t="s">
        <v>754</v>
      </c>
      <c r="M323" t="s">
        <v>713</v>
      </c>
      <c r="N323" t="s">
        <v>480</v>
      </c>
      <c r="O323">
        <v>0.03</v>
      </c>
      <c r="P323" t="str">
        <f t="shared" si="17"/>
        <v>Low alloy steel</v>
      </c>
      <c r="Q323" t="s">
        <v>41</v>
      </c>
      <c r="R323" t="s">
        <v>42</v>
      </c>
      <c r="S323" t="s">
        <v>42</v>
      </c>
      <c r="T323" t="s">
        <v>42</v>
      </c>
      <c r="U323" t="s">
        <v>42</v>
      </c>
      <c r="V323" t="s">
        <v>50</v>
      </c>
      <c r="W323">
        <v>0.33</v>
      </c>
      <c r="X323">
        <v>0.33</v>
      </c>
      <c r="AA323" t="s">
        <v>42</v>
      </c>
      <c r="AB323" t="s">
        <v>51</v>
      </c>
      <c r="AC323">
        <v>0.59099999999999997</v>
      </c>
      <c r="AD323">
        <v>0</v>
      </c>
      <c r="AE323">
        <v>3.6600000000000001E-3</v>
      </c>
      <c r="AG323">
        <v>4.2000000000000002E-4</v>
      </c>
      <c r="AH323">
        <v>0.22900000000000001</v>
      </c>
    </row>
    <row r="324" spans="1:35" x14ac:dyDescent="0.35">
      <c r="A324" t="s">
        <v>1061</v>
      </c>
      <c r="B324" s="8">
        <v>46249</v>
      </c>
      <c r="C324" t="s">
        <v>450</v>
      </c>
      <c r="D324" t="s">
        <v>1062</v>
      </c>
      <c r="E324" t="s">
        <v>1063</v>
      </c>
      <c r="F324" t="s">
        <v>1064</v>
      </c>
      <c r="G324" t="str">
        <f t="shared" ref="G324:G387" si="19">IF(OR(ISNUMBER(SEARCH("Rebar",F324)),ISNUMBER(SEARCH("Bars &amp; Coils",F324)),ISNUMBER(SEARCH("reinforcement",F324))),"Produits d’armature",IF(OR(ISNUMBER(SEARCH("Sections",F324)),ISNUMBER(SEARCH("Welded sections",F324)),ISNUMBER(SEARCH("Decking",F324)),ISNUMBER(SEARCH("Steel support systems",F324)),ISNUMBER(SEARCH("Sheet piles",F324)),ISNUMBER(SEARCH("Sheet Profiles",F324))),"Produits structurels",IF(OR(ISNUMBER(SEARCH("Tubular products",F324)),ISNUMBER(SEARCH("tube",F324)),ISNUMBER(SEARCH("pipe",F324))),"Produits tubulaires",IF(OR(ISNUMBER(SEARCH("Wire rod",F324)),ISNUMBER(SEARCH("Wire strand",F324)),ISNUMBER(SEARCH("Meshes",F324))),"Produits de stabilisation",IF(OR(ISNUMBER(SEARCH("Plates",F324)),ISNUMBER(SEARCH("Coils",F324)),ISNUMBER(SEARCH("Sheets",F324))),"Produits plats","Autres")))))</f>
        <v>Produits tubulaires</v>
      </c>
      <c r="H324">
        <v>0.99</v>
      </c>
      <c r="I324">
        <v>1.0469999999999999</v>
      </c>
      <c r="J324">
        <v>0.95</v>
      </c>
      <c r="K324" t="s">
        <v>413</v>
      </c>
      <c r="M324" t="s">
        <v>385</v>
      </c>
      <c r="N324" t="s">
        <v>234</v>
      </c>
      <c r="O324">
        <v>0.01</v>
      </c>
      <c r="P324" t="str">
        <f t="shared" ref="P324:P387" si="20">IF(O324="","",IF(O324&gt;=0.105,"Stainless steel",IF(O324&gt;0.05,"High alloy steel",IF(O324&gt;=0,"Low alloy steel"))))</f>
        <v>Low alloy steel</v>
      </c>
      <c r="Q324" t="s">
        <v>177</v>
      </c>
      <c r="R324" t="s">
        <v>50</v>
      </c>
      <c r="S324" t="s">
        <v>50</v>
      </c>
      <c r="T324" t="s">
        <v>42</v>
      </c>
      <c r="U324" t="s">
        <v>50</v>
      </c>
      <c r="V324" t="s">
        <v>42</v>
      </c>
      <c r="W324">
        <v>0.47</v>
      </c>
      <c r="X324">
        <v>0.47</v>
      </c>
      <c r="AA324" t="s">
        <v>42</v>
      </c>
      <c r="AB324" t="s">
        <v>51</v>
      </c>
      <c r="AC324">
        <v>0.82499999999999996</v>
      </c>
      <c r="AD324">
        <v>1.47E-3</v>
      </c>
      <c r="AE324">
        <v>9.3799999999999994E-3</v>
      </c>
      <c r="AF324">
        <v>0</v>
      </c>
      <c r="AG324">
        <v>2.6400000000000002E-4</v>
      </c>
      <c r="AH324">
        <v>-1.405E-2</v>
      </c>
    </row>
    <row r="325" spans="1:35" x14ac:dyDescent="0.35">
      <c r="A325" t="s">
        <v>1065</v>
      </c>
      <c r="B325" s="8">
        <v>47383</v>
      </c>
      <c r="C325" t="s">
        <v>946</v>
      </c>
      <c r="D325" t="s">
        <v>947</v>
      </c>
      <c r="E325" t="s">
        <v>1066</v>
      </c>
      <c r="F325" t="s">
        <v>1060</v>
      </c>
      <c r="G325" t="str">
        <f t="shared" si="19"/>
        <v>Produits plats</v>
      </c>
      <c r="H325">
        <v>0.2</v>
      </c>
      <c r="I325">
        <v>0.2</v>
      </c>
      <c r="J325">
        <v>0.88</v>
      </c>
      <c r="K325" t="s">
        <v>372</v>
      </c>
      <c r="M325" t="s">
        <v>373</v>
      </c>
      <c r="N325" t="s">
        <v>234</v>
      </c>
      <c r="O325">
        <v>0.02</v>
      </c>
      <c r="P325" t="str">
        <f t="shared" si="20"/>
        <v>Low alloy steel</v>
      </c>
      <c r="Q325" t="s">
        <v>41</v>
      </c>
      <c r="R325" t="s">
        <v>42</v>
      </c>
      <c r="S325" t="s">
        <v>42</v>
      </c>
      <c r="T325" t="s">
        <v>42</v>
      </c>
      <c r="U325" t="s">
        <v>42</v>
      </c>
      <c r="V325" t="s">
        <v>42</v>
      </c>
      <c r="W325">
        <f>Y325/1000</f>
        <v>0.70745000000000002</v>
      </c>
      <c r="X325">
        <v>0.13</v>
      </c>
      <c r="Y325">
        <v>707.45</v>
      </c>
      <c r="AA325" t="s">
        <v>50</v>
      </c>
      <c r="AB325" t="s">
        <v>43</v>
      </c>
      <c r="AC325">
        <v>1.65</v>
      </c>
      <c r="AD325">
        <v>0</v>
      </c>
      <c r="AE325">
        <v>5.0600000000000003E-3</v>
      </c>
      <c r="AF325">
        <v>0</v>
      </c>
      <c r="AG325">
        <v>1.81E-3</v>
      </c>
      <c r="AH325">
        <v>-1.01</v>
      </c>
      <c r="AI325">
        <v>0.13</v>
      </c>
    </row>
    <row r="326" spans="1:35" x14ac:dyDescent="0.35">
      <c r="A326" t="s">
        <v>1067</v>
      </c>
      <c r="B326" s="8">
        <v>47031</v>
      </c>
      <c r="C326" t="s">
        <v>803</v>
      </c>
      <c r="D326" t="s">
        <v>1068</v>
      </c>
      <c r="E326" t="s">
        <v>805</v>
      </c>
      <c r="F326" t="s">
        <v>1060</v>
      </c>
      <c r="G326" t="str">
        <f t="shared" si="19"/>
        <v>Produits plats</v>
      </c>
      <c r="H326">
        <v>0.22</v>
      </c>
      <c r="I326">
        <v>0.217</v>
      </c>
      <c r="J326">
        <v>0.99</v>
      </c>
      <c r="K326" t="s">
        <v>754</v>
      </c>
      <c r="M326" t="s">
        <v>713</v>
      </c>
      <c r="N326" t="s">
        <v>480</v>
      </c>
      <c r="O326">
        <v>0.02</v>
      </c>
      <c r="P326" t="str">
        <f t="shared" si="20"/>
        <v>Low alloy steel</v>
      </c>
      <c r="Q326" t="s">
        <v>41</v>
      </c>
      <c r="R326" t="s">
        <v>42</v>
      </c>
      <c r="S326" t="s">
        <v>42</v>
      </c>
      <c r="T326" t="s">
        <v>42</v>
      </c>
      <c r="U326" t="s">
        <v>42</v>
      </c>
      <c r="V326" t="s">
        <v>42</v>
      </c>
      <c r="W326">
        <v>0.33</v>
      </c>
      <c r="X326">
        <v>0.33</v>
      </c>
      <c r="AA326" t="s">
        <v>42</v>
      </c>
      <c r="AB326" t="s">
        <v>141</v>
      </c>
      <c r="AC326">
        <v>2.5299999999999998</v>
      </c>
      <c r="AD326">
        <v>2.1900000000000001E-3</v>
      </c>
      <c r="AE326">
        <v>2.5100000000000001E-3</v>
      </c>
      <c r="AF326">
        <v>0</v>
      </c>
      <c r="AG326">
        <v>1.45E-4</v>
      </c>
      <c r="AH326">
        <v>-1.36</v>
      </c>
    </row>
    <row r="327" spans="1:35" x14ac:dyDescent="0.35">
      <c r="A327" t="s">
        <v>1069</v>
      </c>
      <c r="B327" s="8">
        <v>47335</v>
      </c>
      <c r="C327" t="s">
        <v>1070</v>
      </c>
      <c r="D327" t="s">
        <v>1071</v>
      </c>
      <c r="E327" t="s">
        <v>1072</v>
      </c>
      <c r="F327" t="s">
        <v>1073</v>
      </c>
      <c r="G327" t="str">
        <f t="shared" si="19"/>
        <v>Autres</v>
      </c>
      <c r="H327">
        <v>0.3</v>
      </c>
      <c r="J327">
        <v>0.98</v>
      </c>
      <c r="K327" t="s">
        <v>61</v>
      </c>
      <c r="M327" t="s">
        <v>1074</v>
      </c>
      <c r="N327" t="s">
        <v>63</v>
      </c>
      <c r="O327">
        <v>0.02</v>
      </c>
      <c r="P327" t="str">
        <f t="shared" si="20"/>
        <v>Low alloy steel</v>
      </c>
      <c r="Q327" t="s">
        <v>41</v>
      </c>
      <c r="R327" t="s">
        <v>42</v>
      </c>
      <c r="S327" t="s">
        <v>42</v>
      </c>
      <c r="T327" t="s">
        <v>42</v>
      </c>
      <c r="U327" t="s">
        <v>42</v>
      </c>
      <c r="V327" t="s">
        <v>42</v>
      </c>
      <c r="W327">
        <v>3.1900000000000001E-8</v>
      </c>
      <c r="X327">
        <v>3.1900000000000001E-8</v>
      </c>
      <c r="AA327" t="s">
        <v>42</v>
      </c>
      <c r="AB327" t="s">
        <v>43</v>
      </c>
      <c r="AC327">
        <v>0.77700000000000002</v>
      </c>
      <c r="AD327">
        <v>2.6800000000000001E-3</v>
      </c>
      <c r="AE327">
        <v>1.9099999999999999E-2</v>
      </c>
      <c r="AF327">
        <v>0</v>
      </c>
      <c r="AG327">
        <v>6.6899999999999998E-3</v>
      </c>
      <c r="AH327">
        <v>2.1399999999999999E-2</v>
      </c>
      <c r="AI327">
        <v>3.1900000000000001E-8</v>
      </c>
    </row>
    <row r="328" spans="1:35" x14ac:dyDescent="0.35">
      <c r="A328" t="s">
        <v>1075</v>
      </c>
      <c r="B328" s="8">
        <v>47267</v>
      </c>
      <c r="C328" t="s">
        <v>1076</v>
      </c>
      <c r="D328" t="s">
        <v>1077</v>
      </c>
      <c r="E328" t="s">
        <v>1078</v>
      </c>
      <c r="F328" t="s">
        <v>369</v>
      </c>
      <c r="G328" t="str">
        <f t="shared" si="19"/>
        <v>Produits d’armature</v>
      </c>
      <c r="H328">
        <v>0.76400000000000001</v>
      </c>
      <c r="I328">
        <v>0.95</v>
      </c>
      <c r="J328">
        <v>0.95</v>
      </c>
      <c r="K328" t="s">
        <v>584</v>
      </c>
      <c r="M328" t="s">
        <v>569</v>
      </c>
      <c r="N328" t="s">
        <v>480</v>
      </c>
      <c r="O328">
        <v>0.03</v>
      </c>
      <c r="P328" t="str">
        <f t="shared" si="20"/>
        <v>Low alloy steel</v>
      </c>
      <c r="Q328" t="s">
        <v>41</v>
      </c>
      <c r="R328" t="s">
        <v>42</v>
      </c>
      <c r="S328" t="s">
        <v>42</v>
      </c>
      <c r="T328" t="s">
        <v>50</v>
      </c>
      <c r="U328" t="s">
        <v>42</v>
      </c>
      <c r="V328" t="s">
        <v>50</v>
      </c>
      <c r="W328">
        <v>0.28999999999999998</v>
      </c>
      <c r="X328">
        <v>0.28999999999999998</v>
      </c>
      <c r="AA328" t="s">
        <v>42</v>
      </c>
      <c r="AB328" t="s">
        <v>51</v>
      </c>
      <c r="AC328">
        <v>0.77500000000000002</v>
      </c>
      <c r="AD328">
        <v>7.1199999999999996E-3</v>
      </c>
      <c r="AE328">
        <v>1.9400000000000001E-2</v>
      </c>
      <c r="AF328">
        <v>1.5200000000000001E-3</v>
      </c>
      <c r="AG328">
        <v>1.0399999999999999E-3</v>
      </c>
      <c r="AH328">
        <v>6.0700000000000001E-4</v>
      </c>
    </row>
    <row r="329" spans="1:35" x14ac:dyDescent="0.35">
      <c r="A329" t="s">
        <v>1079</v>
      </c>
      <c r="B329" s="8">
        <v>46447</v>
      </c>
      <c r="C329" t="s">
        <v>966</v>
      </c>
      <c r="D329" t="s">
        <v>1080</v>
      </c>
      <c r="E329" t="s">
        <v>1081</v>
      </c>
      <c r="F329" t="s">
        <v>369</v>
      </c>
      <c r="G329" t="str">
        <f t="shared" si="19"/>
        <v>Produits d’armature</v>
      </c>
      <c r="H329">
        <v>1</v>
      </c>
      <c r="I329">
        <v>1.1299999999999999</v>
      </c>
      <c r="J329">
        <v>0.95</v>
      </c>
      <c r="K329" t="s">
        <v>754</v>
      </c>
      <c r="M329" t="s">
        <v>713</v>
      </c>
      <c r="N329" t="s">
        <v>480</v>
      </c>
      <c r="O329">
        <v>0.02</v>
      </c>
      <c r="P329" t="str">
        <f t="shared" si="20"/>
        <v>Low alloy steel</v>
      </c>
      <c r="Q329" t="s">
        <v>41</v>
      </c>
      <c r="R329" t="s">
        <v>42</v>
      </c>
      <c r="S329" t="s">
        <v>42</v>
      </c>
      <c r="T329" t="s">
        <v>42</v>
      </c>
      <c r="U329" t="s">
        <v>42</v>
      </c>
      <c r="V329" t="s">
        <v>42</v>
      </c>
      <c r="W329">
        <v>0.33</v>
      </c>
      <c r="X329">
        <v>0.33</v>
      </c>
      <c r="AA329" t="s">
        <v>42</v>
      </c>
      <c r="AB329" t="s">
        <v>51</v>
      </c>
      <c r="AC329">
        <v>0.47399999999999998</v>
      </c>
      <c r="AD329">
        <v>2.2300000000000002E-3</v>
      </c>
      <c r="AE329">
        <v>1.27E-4</v>
      </c>
      <c r="AF329">
        <v>0</v>
      </c>
      <c r="AG329">
        <v>7.36E-4</v>
      </c>
      <c r="AH329">
        <v>0.34899999999999998</v>
      </c>
    </row>
    <row r="330" spans="1:35" x14ac:dyDescent="0.35">
      <c r="A330" t="s">
        <v>1082</v>
      </c>
      <c r="B330" s="8">
        <v>47267</v>
      </c>
      <c r="C330" t="s">
        <v>1076</v>
      </c>
      <c r="D330" t="s">
        <v>1077</v>
      </c>
      <c r="E330" t="s">
        <v>1083</v>
      </c>
      <c r="F330" t="s">
        <v>277</v>
      </c>
      <c r="G330" t="str">
        <f t="shared" si="19"/>
        <v>Produits de stabilisation</v>
      </c>
      <c r="H330">
        <v>0.87</v>
      </c>
      <c r="I330">
        <v>0.95599999999999996</v>
      </c>
      <c r="J330">
        <v>0.98</v>
      </c>
      <c r="K330" t="s">
        <v>584</v>
      </c>
      <c r="M330" t="s">
        <v>569</v>
      </c>
      <c r="N330" t="s">
        <v>480</v>
      </c>
      <c r="O330">
        <v>0.03</v>
      </c>
      <c r="P330" t="str">
        <f t="shared" si="20"/>
        <v>Low alloy steel</v>
      </c>
      <c r="Q330" t="s">
        <v>41</v>
      </c>
      <c r="R330" t="s">
        <v>42</v>
      </c>
      <c r="S330" t="s">
        <v>42</v>
      </c>
      <c r="T330" t="s">
        <v>42</v>
      </c>
      <c r="U330" t="s">
        <v>42</v>
      </c>
      <c r="V330" t="s">
        <v>50</v>
      </c>
      <c r="W330">
        <v>0.28999999999999998</v>
      </c>
      <c r="X330">
        <v>0.28999999999999998</v>
      </c>
      <c r="AA330" t="s">
        <v>42</v>
      </c>
      <c r="AB330" t="s">
        <v>51</v>
      </c>
      <c r="AC330">
        <v>0.76400000000000001</v>
      </c>
      <c r="AD330">
        <v>7.1199999999999996E-3</v>
      </c>
      <c r="AE330">
        <v>1.9400000000000001E-2</v>
      </c>
      <c r="AF330">
        <v>1.5200000000000001E-3</v>
      </c>
      <c r="AG330">
        <v>1.0399999999999999E-3</v>
      </c>
      <c r="AH330">
        <v>9.3699999999999999E-3</v>
      </c>
    </row>
    <row r="331" spans="1:35" x14ac:dyDescent="0.35">
      <c r="A331" t="s">
        <v>1084</v>
      </c>
      <c r="B331" s="8">
        <v>47101</v>
      </c>
      <c r="C331" t="s">
        <v>482</v>
      </c>
      <c r="D331" t="s">
        <v>1085</v>
      </c>
      <c r="E331" t="s">
        <v>1086</v>
      </c>
      <c r="F331" t="s">
        <v>1087</v>
      </c>
      <c r="G331" t="str">
        <f t="shared" si="19"/>
        <v>Produits plats</v>
      </c>
      <c r="H331">
        <v>0.26800000000000002</v>
      </c>
      <c r="I331">
        <v>0.96199999999999997</v>
      </c>
      <c r="J331">
        <v>0.98</v>
      </c>
      <c r="K331" t="s">
        <v>672</v>
      </c>
      <c r="M331" t="s">
        <v>569</v>
      </c>
      <c r="N331" t="s">
        <v>480</v>
      </c>
      <c r="O331">
        <v>8.0000000000000002E-3</v>
      </c>
      <c r="P331" t="str">
        <f t="shared" si="20"/>
        <v>Low alloy steel</v>
      </c>
      <c r="Q331" t="s">
        <v>56</v>
      </c>
      <c r="R331" t="s">
        <v>42</v>
      </c>
      <c r="S331" t="s">
        <v>42</v>
      </c>
      <c r="T331" t="s">
        <v>50</v>
      </c>
      <c r="U331" t="s">
        <v>42</v>
      </c>
      <c r="V331" t="s">
        <v>42</v>
      </c>
      <c r="W331">
        <v>0.15</v>
      </c>
      <c r="X331">
        <v>0.15</v>
      </c>
      <c r="Y331">
        <v>153.26</v>
      </c>
      <c r="AA331" t="s">
        <v>50</v>
      </c>
      <c r="AB331" t="s">
        <v>51</v>
      </c>
      <c r="AC331">
        <v>0.79900000000000004</v>
      </c>
      <c r="AD331">
        <v>4.1700000000000001E-2</v>
      </c>
      <c r="AE331">
        <v>2.6100000000000002E-2</v>
      </c>
      <c r="AF331">
        <v>1.3600000000000001E-3</v>
      </c>
      <c r="AG331">
        <v>2.9700000000000001E-4</v>
      </c>
      <c r="AH331">
        <v>-3.0300000000000001E-2</v>
      </c>
    </row>
    <row r="332" spans="1:35" x14ac:dyDescent="0.35">
      <c r="A332" t="s">
        <v>1088</v>
      </c>
      <c r="B332" s="8">
        <v>46643</v>
      </c>
      <c r="C332" t="s">
        <v>1089</v>
      </c>
      <c r="D332" t="s">
        <v>1090</v>
      </c>
      <c r="E332" t="s">
        <v>375</v>
      </c>
      <c r="F332" t="s">
        <v>696</v>
      </c>
      <c r="G332" t="str">
        <f t="shared" si="19"/>
        <v>Produits structurels</v>
      </c>
      <c r="H332">
        <v>7.1999999999999995E-2</v>
      </c>
      <c r="J332">
        <v>0.85</v>
      </c>
      <c r="K332" t="s">
        <v>372</v>
      </c>
      <c r="M332" t="s">
        <v>373</v>
      </c>
      <c r="N332" t="s">
        <v>234</v>
      </c>
      <c r="P332" t="str">
        <f t="shared" si="20"/>
        <v/>
      </c>
      <c r="Q332" t="s">
        <v>56</v>
      </c>
      <c r="R332" t="s">
        <v>42</v>
      </c>
      <c r="S332" t="s">
        <v>42</v>
      </c>
      <c r="T332" t="s">
        <v>42</v>
      </c>
      <c r="U332" t="s">
        <v>50</v>
      </c>
      <c r="V332" t="s">
        <v>42</v>
      </c>
      <c r="W332">
        <v>0.70745000000000002</v>
      </c>
      <c r="X332">
        <f>Y332/1000</f>
        <v>0.70745000000000002</v>
      </c>
      <c r="Y332">
        <v>707.45</v>
      </c>
      <c r="AA332" t="s">
        <v>42</v>
      </c>
      <c r="AB332" t="s">
        <v>141</v>
      </c>
      <c r="AC332">
        <v>3.0583</v>
      </c>
      <c r="AD332">
        <v>6.1E-6</v>
      </c>
      <c r="AE332">
        <v>4.0800000000000003E-3</v>
      </c>
      <c r="AF332">
        <v>0</v>
      </c>
      <c r="AG332">
        <v>7.1799999999999998E-3</v>
      </c>
      <c r="AH332">
        <v>-1.48</v>
      </c>
    </row>
    <row r="333" spans="1:35" x14ac:dyDescent="0.35">
      <c r="A333" t="s">
        <v>1091</v>
      </c>
      <c r="B333" s="8">
        <v>47654</v>
      </c>
      <c r="C333" t="s">
        <v>1092</v>
      </c>
      <c r="D333" t="s">
        <v>1093</v>
      </c>
      <c r="E333" t="s">
        <v>1094</v>
      </c>
      <c r="F333" t="s">
        <v>1095</v>
      </c>
      <c r="G333" t="str">
        <f t="shared" si="19"/>
        <v>Autres</v>
      </c>
      <c r="H333">
        <v>0.2</v>
      </c>
      <c r="I333">
        <v>0.374</v>
      </c>
      <c r="J333">
        <v>0.85</v>
      </c>
      <c r="K333" t="s">
        <v>1096</v>
      </c>
      <c r="M333" t="s">
        <v>713</v>
      </c>
      <c r="N333" t="s">
        <v>480</v>
      </c>
      <c r="P333" t="str">
        <f t="shared" si="20"/>
        <v/>
      </c>
      <c r="Q333" t="s">
        <v>56</v>
      </c>
      <c r="R333" t="s">
        <v>42</v>
      </c>
      <c r="S333" t="s">
        <v>42</v>
      </c>
      <c r="T333" t="s">
        <v>42</v>
      </c>
      <c r="U333" t="s">
        <v>42</v>
      </c>
      <c r="V333" t="s">
        <v>42</v>
      </c>
      <c r="W333">
        <v>2.4500000000000001E-2</v>
      </c>
      <c r="X333">
        <v>2.4500000000000001E-2</v>
      </c>
      <c r="AA333" t="s">
        <v>42</v>
      </c>
      <c r="AB333" t="s">
        <v>141</v>
      </c>
      <c r="AC333">
        <v>2.57</v>
      </c>
      <c r="AD333">
        <v>0</v>
      </c>
      <c r="AE333">
        <v>2.3699999999999999E-2</v>
      </c>
      <c r="AF333">
        <v>2.3099999999999999E-2</v>
      </c>
      <c r="AG333">
        <v>9.3700000000000001E-4</v>
      </c>
      <c r="AH333">
        <v>-0.159</v>
      </c>
      <c r="AI333">
        <v>2.4500000000000001E-2</v>
      </c>
    </row>
    <row r="334" spans="1:35" x14ac:dyDescent="0.35">
      <c r="A334" t="s">
        <v>1097</v>
      </c>
      <c r="B334" s="8">
        <v>47146</v>
      </c>
      <c r="C334" t="s">
        <v>1098</v>
      </c>
      <c r="D334" t="s">
        <v>1099</v>
      </c>
      <c r="E334" t="s">
        <v>1100</v>
      </c>
      <c r="F334" t="s">
        <v>1101</v>
      </c>
      <c r="G334" t="str">
        <f t="shared" si="19"/>
        <v>Autres</v>
      </c>
      <c r="H334">
        <v>0.39300000000000002</v>
      </c>
      <c r="I334">
        <v>0.39300000000000002</v>
      </c>
      <c r="K334" t="s">
        <v>754</v>
      </c>
      <c r="M334" t="s">
        <v>713</v>
      </c>
      <c r="N334" t="s">
        <v>480</v>
      </c>
      <c r="P334" t="str">
        <f t="shared" si="20"/>
        <v/>
      </c>
      <c r="Q334" t="s">
        <v>56</v>
      </c>
      <c r="R334" t="s">
        <v>42</v>
      </c>
      <c r="S334" t="s">
        <v>42</v>
      </c>
      <c r="T334" t="s">
        <v>50</v>
      </c>
      <c r="U334" t="s">
        <v>42</v>
      </c>
      <c r="V334" t="s">
        <v>42</v>
      </c>
      <c r="W334">
        <v>0.33</v>
      </c>
      <c r="X334">
        <v>0.33</v>
      </c>
      <c r="AA334" t="s">
        <v>42</v>
      </c>
      <c r="AB334" t="s">
        <v>141</v>
      </c>
      <c r="AC334">
        <v>3.71</v>
      </c>
    </row>
    <row r="335" spans="1:35" x14ac:dyDescent="0.35">
      <c r="A335" t="s">
        <v>1102</v>
      </c>
      <c r="B335" s="8">
        <v>47716</v>
      </c>
      <c r="C335" t="s">
        <v>1103</v>
      </c>
      <c r="D335" t="s">
        <v>1104</v>
      </c>
      <c r="E335" t="s">
        <v>1105</v>
      </c>
      <c r="F335" t="s">
        <v>1106</v>
      </c>
      <c r="G335" t="str">
        <f t="shared" si="19"/>
        <v>Autres</v>
      </c>
      <c r="H335">
        <v>0</v>
      </c>
      <c r="K335" t="s">
        <v>754</v>
      </c>
      <c r="M335" t="s">
        <v>713</v>
      </c>
      <c r="N335" t="s">
        <v>480</v>
      </c>
      <c r="P335" t="str">
        <f t="shared" si="20"/>
        <v/>
      </c>
      <c r="R335" t="s">
        <v>42</v>
      </c>
      <c r="S335" t="s">
        <v>42</v>
      </c>
      <c r="T335" t="s">
        <v>42</v>
      </c>
      <c r="U335" t="s">
        <v>42</v>
      </c>
      <c r="V335" t="s">
        <v>42</v>
      </c>
      <c r="W335">
        <v>0.33</v>
      </c>
      <c r="X335">
        <v>0.33</v>
      </c>
      <c r="AA335" t="s">
        <v>42</v>
      </c>
      <c r="AB335" t="s">
        <v>141</v>
      </c>
      <c r="AC335">
        <v>2.48E-3</v>
      </c>
    </row>
    <row r="336" spans="1:35" x14ac:dyDescent="0.35">
      <c r="A336" t="s">
        <v>1107</v>
      </c>
      <c r="B336" s="8">
        <v>47924</v>
      </c>
      <c r="C336" t="s">
        <v>1108</v>
      </c>
      <c r="D336" t="s">
        <v>1109</v>
      </c>
      <c r="E336" t="s">
        <v>1110</v>
      </c>
      <c r="F336" t="s">
        <v>1111</v>
      </c>
      <c r="G336" t="str">
        <f t="shared" si="19"/>
        <v>Produits d’armature</v>
      </c>
      <c r="H336">
        <v>0.76400000000000001</v>
      </c>
      <c r="I336">
        <v>0.95799999999999996</v>
      </c>
      <c r="J336">
        <v>0.95</v>
      </c>
      <c r="K336" t="s">
        <v>712</v>
      </c>
      <c r="M336" t="s">
        <v>713</v>
      </c>
      <c r="N336" t="s">
        <v>480</v>
      </c>
      <c r="O336">
        <v>1.7000000000000001E-2</v>
      </c>
      <c r="P336" t="str">
        <f t="shared" si="20"/>
        <v>Low alloy steel</v>
      </c>
      <c r="Q336" t="s">
        <v>49</v>
      </c>
      <c r="R336" t="s">
        <v>42</v>
      </c>
      <c r="S336" t="s">
        <v>42</v>
      </c>
      <c r="T336" t="s">
        <v>42</v>
      </c>
      <c r="U336" t="s">
        <v>50</v>
      </c>
      <c r="V336" t="s">
        <v>42</v>
      </c>
      <c r="W336">
        <v>3.4799999999999998E-2</v>
      </c>
      <c r="X336">
        <v>3.4799999999999998E-2</v>
      </c>
      <c r="AA336" t="s">
        <v>42</v>
      </c>
      <c r="AB336" t="s">
        <v>141</v>
      </c>
      <c r="AC336">
        <v>0.78700000000000003</v>
      </c>
      <c r="AD336">
        <v>8.5299999999999994E-3</v>
      </c>
      <c r="AE336">
        <v>9.3399999999999993E-3</v>
      </c>
      <c r="AF336">
        <v>2.1100000000000001E-2</v>
      </c>
      <c r="AG336">
        <v>2.7700000000000001E-4</v>
      </c>
      <c r="AH336">
        <v>1.77E-2</v>
      </c>
      <c r="AI336">
        <v>3.4799999999999998E-2</v>
      </c>
    </row>
    <row r="337" spans="1:35" x14ac:dyDescent="0.35">
      <c r="A337" t="s">
        <v>1112</v>
      </c>
      <c r="B337" s="8">
        <v>47535</v>
      </c>
      <c r="C337" t="s">
        <v>1113</v>
      </c>
      <c r="D337" t="s">
        <v>1114</v>
      </c>
      <c r="E337" t="s">
        <v>1115</v>
      </c>
      <c r="F337" t="s">
        <v>1116</v>
      </c>
      <c r="G337" t="str">
        <f t="shared" si="19"/>
        <v>Autres</v>
      </c>
      <c r="H337">
        <v>0.151</v>
      </c>
      <c r="I337">
        <v>0.151</v>
      </c>
      <c r="J337">
        <v>0.99</v>
      </c>
      <c r="K337" t="s">
        <v>1117</v>
      </c>
      <c r="M337" t="s">
        <v>527</v>
      </c>
      <c r="N337" t="s">
        <v>480</v>
      </c>
      <c r="P337" t="str">
        <f t="shared" si="20"/>
        <v/>
      </c>
      <c r="Q337" t="s">
        <v>49</v>
      </c>
      <c r="R337" t="s">
        <v>42</v>
      </c>
      <c r="S337" t="s">
        <v>50</v>
      </c>
      <c r="T337" t="s">
        <v>42</v>
      </c>
      <c r="U337" t="s">
        <v>50</v>
      </c>
      <c r="V337" t="s">
        <v>42</v>
      </c>
      <c r="W337">
        <v>0.27</v>
      </c>
      <c r="X337">
        <v>0.27</v>
      </c>
      <c r="AA337" t="s">
        <v>42</v>
      </c>
      <c r="AB337" t="s">
        <v>141</v>
      </c>
      <c r="AC337">
        <v>2.56</v>
      </c>
      <c r="AD337">
        <v>3.6099999999999999E-3</v>
      </c>
      <c r="AE337">
        <v>6.4799999999999996E-3</v>
      </c>
      <c r="AF337">
        <v>5.5500000000000001E-2</v>
      </c>
      <c r="AG337">
        <v>5.2800000000000003E-5</v>
      </c>
      <c r="AH337">
        <v>-1.21</v>
      </c>
    </row>
    <row r="338" spans="1:35" x14ac:dyDescent="0.35">
      <c r="A338" t="s">
        <v>1118</v>
      </c>
      <c r="B338" s="8">
        <v>46414</v>
      </c>
      <c r="C338" t="s">
        <v>1119</v>
      </c>
      <c r="D338" t="s">
        <v>1120</v>
      </c>
      <c r="E338" t="s">
        <v>1121</v>
      </c>
      <c r="F338" t="s">
        <v>1122</v>
      </c>
      <c r="G338" t="str">
        <f t="shared" si="19"/>
        <v>Produits de stabilisation</v>
      </c>
      <c r="H338">
        <v>0.96499999999999997</v>
      </c>
      <c r="I338">
        <v>1.0900000000000001</v>
      </c>
      <c r="J338">
        <v>0.95</v>
      </c>
      <c r="K338" t="s">
        <v>743</v>
      </c>
      <c r="M338" t="s">
        <v>713</v>
      </c>
      <c r="N338" t="s">
        <v>480</v>
      </c>
      <c r="O338">
        <v>0.02</v>
      </c>
      <c r="P338" t="str">
        <f t="shared" si="20"/>
        <v>Low alloy steel</v>
      </c>
      <c r="Q338" t="s">
        <v>49</v>
      </c>
      <c r="R338" t="s">
        <v>42</v>
      </c>
      <c r="S338" t="s">
        <v>42</v>
      </c>
      <c r="T338" t="s">
        <v>42</v>
      </c>
      <c r="U338" t="s">
        <v>42</v>
      </c>
      <c r="V338" t="s">
        <v>42</v>
      </c>
      <c r="W338">
        <v>4.1790000000000001E-2</v>
      </c>
      <c r="X338">
        <f t="shared" ref="X338" si="21">Y338/1000</f>
        <v>4.1790000000000001E-2</v>
      </c>
      <c r="Y338">
        <v>41.79</v>
      </c>
      <c r="AA338" t="s">
        <v>42</v>
      </c>
      <c r="AB338" t="s">
        <v>51</v>
      </c>
      <c r="AC338">
        <v>0.3987</v>
      </c>
      <c r="AE338">
        <v>8.0099999999999998E-3</v>
      </c>
      <c r="AF338">
        <v>0</v>
      </c>
      <c r="AH338">
        <v>3.6999999999999998E-2</v>
      </c>
    </row>
    <row r="339" spans="1:35" x14ac:dyDescent="0.35">
      <c r="A339" t="s">
        <v>1123</v>
      </c>
      <c r="B339" s="8">
        <v>46832</v>
      </c>
      <c r="C339" t="s">
        <v>1124</v>
      </c>
      <c r="D339" t="s">
        <v>1125</v>
      </c>
      <c r="E339" t="s">
        <v>276</v>
      </c>
      <c r="F339" t="s">
        <v>277</v>
      </c>
      <c r="G339" t="str">
        <f t="shared" si="19"/>
        <v>Produits de stabilisation</v>
      </c>
      <c r="H339">
        <v>0.94499999999999995</v>
      </c>
      <c r="I339">
        <v>1.17</v>
      </c>
      <c r="J339">
        <v>0.95</v>
      </c>
      <c r="K339" t="s">
        <v>738</v>
      </c>
      <c r="M339" t="s">
        <v>713</v>
      </c>
      <c r="N339" t="s">
        <v>480</v>
      </c>
      <c r="O339">
        <v>0.02</v>
      </c>
      <c r="P339" t="str">
        <f t="shared" si="20"/>
        <v>Low alloy steel</v>
      </c>
      <c r="Q339" t="s">
        <v>49</v>
      </c>
      <c r="R339" t="s">
        <v>42</v>
      </c>
      <c r="S339" t="s">
        <v>42</v>
      </c>
      <c r="T339" t="s">
        <v>42</v>
      </c>
      <c r="U339" t="s">
        <v>42</v>
      </c>
      <c r="V339" t="s">
        <v>42</v>
      </c>
      <c r="W339">
        <v>0.27</v>
      </c>
      <c r="X339">
        <v>0.27</v>
      </c>
      <c r="Y339">
        <v>149.77000000000001</v>
      </c>
      <c r="AA339" t="s">
        <v>42</v>
      </c>
      <c r="AB339" t="s">
        <v>51</v>
      </c>
      <c r="AC339">
        <v>0.36120000000000002</v>
      </c>
      <c r="AD339">
        <v>0</v>
      </c>
      <c r="AE339">
        <v>8.4499999999999992E-3</v>
      </c>
      <c r="AF339">
        <v>0</v>
      </c>
      <c r="AG339">
        <v>5.2499999999999997E-4</v>
      </c>
      <c r="AH339">
        <v>6.1100000000000002E-2</v>
      </c>
    </row>
    <row r="340" spans="1:35" x14ac:dyDescent="0.35">
      <c r="A340" t="s">
        <v>1126</v>
      </c>
      <c r="B340" s="8">
        <v>47662</v>
      </c>
      <c r="C340" t="s">
        <v>998</v>
      </c>
      <c r="D340" t="s">
        <v>1127</v>
      </c>
      <c r="E340" t="s">
        <v>696</v>
      </c>
      <c r="F340" t="s">
        <v>1128</v>
      </c>
      <c r="G340" t="str">
        <f t="shared" si="19"/>
        <v>Produits structurels</v>
      </c>
      <c r="H340">
        <v>0.95899999999999996</v>
      </c>
      <c r="I340">
        <v>0.96199999999999997</v>
      </c>
      <c r="J340">
        <v>0.99</v>
      </c>
      <c r="K340" t="s">
        <v>743</v>
      </c>
      <c r="M340" t="s">
        <v>713</v>
      </c>
      <c r="N340" t="s">
        <v>480</v>
      </c>
      <c r="P340" t="str">
        <f t="shared" si="20"/>
        <v/>
      </c>
      <c r="Q340" t="s">
        <v>49</v>
      </c>
      <c r="R340" t="s">
        <v>42</v>
      </c>
      <c r="S340" t="s">
        <v>50</v>
      </c>
      <c r="T340" t="s">
        <v>42</v>
      </c>
      <c r="U340" t="s">
        <v>50</v>
      </c>
      <c r="V340" t="s">
        <v>42</v>
      </c>
      <c r="W340">
        <v>4.1790000000000001E-2</v>
      </c>
      <c r="X340">
        <f t="shared" ref="X340" si="22">Y340/1000</f>
        <v>4.1790000000000001E-2</v>
      </c>
      <c r="Y340">
        <v>41.79</v>
      </c>
      <c r="AA340" t="s">
        <v>50</v>
      </c>
      <c r="AB340" t="s">
        <v>51</v>
      </c>
      <c r="AC340">
        <v>0.71299999999999997</v>
      </c>
      <c r="AD340">
        <v>9.0099999999999995E-5</v>
      </c>
      <c r="AE340">
        <v>1.0699999999999999E-2</v>
      </c>
      <c r="AF340">
        <v>3.7999999999999999E-2</v>
      </c>
      <c r="AG340">
        <v>6.2399999999999999E-5</v>
      </c>
      <c r="AH340">
        <v>-0.222</v>
      </c>
    </row>
    <row r="341" spans="1:35" x14ac:dyDescent="0.35">
      <c r="A341" t="s">
        <v>1129</v>
      </c>
      <c r="B341" s="8">
        <v>47267</v>
      </c>
      <c r="C341" t="s">
        <v>1076</v>
      </c>
      <c r="D341" t="s">
        <v>1077</v>
      </c>
      <c r="E341" t="s">
        <v>1130</v>
      </c>
      <c r="F341" t="s">
        <v>277</v>
      </c>
      <c r="G341" t="str">
        <f t="shared" si="19"/>
        <v>Produits de stabilisation</v>
      </c>
      <c r="H341">
        <v>0.76400000000000001</v>
      </c>
      <c r="I341">
        <v>0.95599999999999996</v>
      </c>
      <c r="J341">
        <v>0.95</v>
      </c>
      <c r="K341" t="s">
        <v>584</v>
      </c>
      <c r="M341" t="s">
        <v>569</v>
      </c>
      <c r="N341" t="s">
        <v>480</v>
      </c>
      <c r="P341" t="str">
        <f t="shared" si="20"/>
        <v/>
      </c>
      <c r="Q341" t="s">
        <v>49</v>
      </c>
      <c r="R341" t="s">
        <v>42</v>
      </c>
      <c r="S341" t="s">
        <v>42</v>
      </c>
      <c r="T341" t="s">
        <v>42</v>
      </c>
      <c r="U341" t="s">
        <v>42</v>
      </c>
      <c r="V341" t="s">
        <v>50</v>
      </c>
      <c r="W341">
        <v>0.28999999999999998</v>
      </c>
      <c r="X341">
        <v>0.28999999999999998</v>
      </c>
      <c r="AA341" t="s">
        <v>42</v>
      </c>
      <c r="AB341" t="s">
        <v>51</v>
      </c>
      <c r="AC341">
        <v>0.76400000000000001</v>
      </c>
      <c r="AD341">
        <v>7.1199999999999996E-3</v>
      </c>
      <c r="AE341">
        <v>1.9400000000000001E-2</v>
      </c>
      <c r="AF341">
        <v>1.5200000000000001E-3</v>
      </c>
      <c r="AG341">
        <v>1.0399999999999999E-3</v>
      </c>
      <c r="AH341">
        <v>9.3699999999999999E-3</v>
      </c>
    </row>
    <row r="342" spans="1:35" x14ac:dyDescent="0.35">
      <c r="A342" t="s">
        <v>1131</v>
      </c>
      <c r="B342" s="8">
        <v>47619</v>
      </c>
      <c r="C342" t="s">
        <v>1132</v>
      </c>
      <c r="D342" t="s">
        <v>1133</v>
      </c>
      <c r="E342" t="s">
        <v>1134</v>
      </c>
      <c r="F342" t="s">
        <v>1135</v>
      </c>
      <c r="G342" t="str">
        <f t="shared" si="19"/>
        <v>Autres</v>
      </c>
      <c r="H342">
        <v>0</v>
      </c>
      <c r="I342">
        <v>0.21</v>
      </c>
      <c r="J342">
        <v>0.92</v>
      </c>
      <c r="K342" t="s">
        <v>1136</v>
      </c>
      <c r="M342" t="s">
        <v>1137</v>
      </c>
      <c r="N342" t="s">
        <v>234</v>
      </c>
      <c r="P342" t="str">
        <f t="shared" si="20"/>
        <v/>
      </c>
      <c r="Q342" t="s">
        <v>1138</v>
      </c>
      <c r="R342" t="s">
        <v>42</v>
      </c>
      <c r="S342" t="s">
        <v>42</v>
      </c>
      <c r="T342" t="s">
        <v>42</v>
      </c>
      <c r="U342" t="s">
        <v>42</v>
      </c>
      <c r="V342" t="s">
        <v>50</v>
      </c>
      <c r="W342">
        <v>0.48</v>
      </c>
      <c r="X342">
        <v>0.48</v>
      </c>
      <c r="AA342" t="s">
        <v>42</v>
      </c>
      <c r="AB342" t="s">
        <v>141</v>
      </c>
      <c r="AC342">
        <v>2.38</v>
      </c>
      <c r="AD342">
        <v>2.4099999999999998E-3</v>
      </c>
      <c r="AE342">
        <v>9.5099999999999994E-3</v>
      </c>
      <c r="AF342">
        <v>6.5600000000000006E-2</v>
      </c>
      <c r="AG342">
        <v>5.0100000000000003E-4</v>
      </c>
      <c r="AH342">
        <v>-1.27</v>
      </c>
    </row>
    <row r="343" spans="1:35" x14ac:dyDescent="0.35">
      <c r="A343" t="s">
        <v>1139</v>
      </c>
      <c r="B343" s="8">
        <v>47066</v>
      </c>
      <c r="C343" t="s">
        <v>998</v>
      </c>
      <c r="D343" t="s">
        <v>1043</v>
      </c>
      <c r="E343" t="s">
        <v>1140</v>
      </c>
      <c r="F343" t="s">
        <v>1045</v>
      </c>
      <c r="G343" t="str">
        <f t="shared" si="19"/>
        <v>Produits structurels</v>
      </c>
      <c r="H343">
        <v>0.98</v>
      </c>
      <c r="I343">
        <v>1.0900000000000001</v>
      </c>
      <c r="J343">
        <v>0.85</v>
      </c>
      <c r="K343" t="s">
        <v>895</v>
      </c>
      <c r="M343" t="s">
        <v>713</v>
      </c>
      <c r="N343" t="s">
        <v>480</v>
      </c>
      <c r="P343" t="str">
        <f t="shared" si="20"/>
        <v/>
      </c>
      <c r="Q343" t="s">
        <v>49</v>
      </c>
      <c r="R343" t="s">
        <v>42</v>
      </c>
      <c r="S343" t="s">
        <v>42</v>
      </c>
      <c r="T343" t="s">
        <v>42</v>
      </c>
      <c r="U343" t="s">
        <v>42</v>
      </c>
      <c r="V343" t="s">
        <v>50</v>
      </c>
      <c r="W343">
        <v>0.12418</v>
      </c>
      <c r="X343">
        <v>0.12418</v>
      </c>
      <c r="Y343">
        <v>124.18</v>
      </c>
      <c r="AA343" t="s">
        <v>50</v>
      </c>
      <c r="AB343" t="s">
        <v>51</v>
      </c>
      <c r="AC343">
        <v>0.40899999999999997</v>
      </c>
      <c r="AD343">
        <v>4.2999999999999997E-2</v>
      </c>
      <c r="AE343">
        <v>2.63E-2</v>
      </c>
      <c r="AF343">
        <v>1.34E-3</v>
      </c>
      <c r="AG343">
        <v>2.2300000000000002E-3</v>
      </c>
      <c r="AH343">
        <v>0.40799999999999997</v>
      </c>
    </row>
    <row r="344" spans="1:35" x14ac:dyDescent="0.35">
      <c r="A344" t="s">
        <v>1141</v>
      </c>
      <c r="B344" s="8">
        <v>47499</v>
      </c>
      <c r="C344" t="s">
        <v>1142</v>
      </c>
      <c r="D344" t="s">
        <v>1143</v>
      </c>
      <c r="E344" t="s">
        <v>276</v>
      </c>
      <c r="F344" t="s">
        <v>1144</v>
      </c>
      <c r="G344" t="str">
        <f t="shared" si="19"/>
        <v>Produits de stabilisation</v>
      </c>
      <c r="H344">
        <v>0.97750000000000004</v>
      </c>
      <c r="I344">
        <v>1.0900000000000001</v>
      </c>
      <c r="J344">
        <v>0.85</v>
      </c>
      <c r="K344" t="s">
        <v>754</v>
      </c>
      <c r="M344" t="s">
        <v>713</v>
      </c>
      <c r="N344" t="s">
        <v>480</v>
      </c>
      <c r="P344" t="str">
        <f t="shared" si="20"/>
        <v/>
      </c>
      <c r="Q344" t="s">
        <v>49</v>
      </c>
      <c r="R344" t="s">
        <v>42</v>
      </c>
      <c r="S344" t="s">
        <v>42</v>
      </c>
      <c r="T344" t="s">
        <v>42</v>
      </c>
      <c r="U344" t="s">
        <v>42</v>
      </c>
      <c r="V344" t="s">
        <v>50</v>
      </c>
      <c r="W344">
        <v>0.33</v>
      </c>
      <c r="X344">
        <v>0.33</v>
      </c>
      <c r="AA344" t="s">
        <v>42</v>
      </c>
      <c r="AB344" t="s">
        <v>51</v>
      </c>
      <c r="AC344">
        <v>0.36799999999999999</v>
      </c>
      <c r="AD344">
        <v>5.8799999999999998E-2</v>
      </c>
      <c r="AE344">
        <v>1.7299999999999999E-2</v>
      </c>
      <c r="AF344">
        <v>2.16E-3</v>
      </c>
      <c r="AG344">
        <v>4.0700000000000003E-4</v>
      </c>
      <c r="AH344">
        <v>0.19600000000000001</v>
      </c>
    </row>
    <row r="345" spans="1:35" x14ac:dyDescent="0.35">
      <c r="A345" t="s">
        <v>1145</v>
      </c>
      <c r="B345" s="8">
        <v>47415</v>
      </c>
      <c r="C345" t="s">
        <v>1146</v>
      </c>
      <c r="D345" t="s">
        <v>1147</v>
      </c>
      <c r="E345" t="s">
        <v>277</v>
      </c>
      <c r="F345" t="s">
        <v>1144</v>
      </c>
      <c r="G345" t="str">
        <f t="shared" si="19"/>
        <v>Produits de stabilisation</v>
      </c>
      <c r="H345">
        <v>0</v>
      </c>
      <c r="I345">
        <v>0.10100000000000001</v>
      </c>
      <c r="J345">
        <v>0.95</v>
      </c>
      <c r="K345" t="s">
        <v>337</v>
      </c>
      <c r="M345" t="s">
        <v>248</v>
      </c>
      <c r="N345" t="s">
        <v>234</v>
      </c>
      <c r="P345" t="str">
        <f t="shared" si="20"/>
        <v/>
      </c>
      <c r="Q345" t="s">
        <v>49</v>
      </c>
      <c r="R345" t="s">
        <v>42</v>
      </c>
      <c r="S345" t="s">
        <v>42</v>
      </c>
      <c r="T345" t="s">
        <v>42</v>
      </c>
      <c r="U345" t="s">
        <v>42</v>
      </c>
      <c r="V345" t="s">
        <v>50</v>
      </c>
      <c r="W345">
        <v>0.70745000000000002</v>
      </c>
      <c r="X345">
        <f>Y345/1000</f>
        <v>0.70745000000000002</v>
      </c>
      <c r="Y345">
        <v>707.45</v>
      </c>
      <c r="AA345" t="s">
        <v>42</v>
      </c>
      <c r="AB345" t="s">
        <v>141</v>
      </c>
      <c r="AC345">
        <v>2.5</v>
      </c>
      <c r="AD345">
        <v>6.2100000000000002E-2</v>
      </c>
      <c r="AE345">
        <v>3.0499999999999999E-2</v>
      </c>
      <c r="AF345">
        <v>5.8999999999999997E-2</v>
      </c>
      <c r="AG345">
        <v>3.5899999999999999E-3</v>
      </c>
      <c r="AH345">
        <v>-1.58</v>
      </c>
    </row>
    <row r="346" spans="1:35" x14ac:dyDescent="0.35">
      <c r="A346" t="s">
        <v>1148</v>
      </c>
      <c r="B346" s="8">
        <v>46960</v>
      </c>
      <c r="C346" t="s">
        <v>772</v>
      </c>
      <c r="D346" t="s">
        <v>1149</v>
      </c>
      <c r="E346" t="s">
        <v>1150</v>
      </c>
      <c r="F346" t="s">
        <v>1151</v>
      </c>
      <c r="G346" t="str">
        <f t="shared" si="19"/>
        <v>Produits structurels</v>
      </c>
      <c r="H346">
        <v>1</v>
      </c>
      <c r="I346">
        <v>1.1399999999999999</v>
      </c>
      <c r="J346">
        <v>0.99</v>
      </c>
      <c r="K346" t="s">
        <v>754</v>
      </c>
      <c r="M346" t="s">
        <v>713</v>
      </c>
      <c r="N346" t="s">
        <v>480</v>
      </c>
      <c r="O346">
        <v>1.4E-2</v>
      </c>
      <c r="P346" t="str">
        <f t="shared" si="20"/>
        <v>Low alloy steel</v>
      </c>
      <c r="Q346" t="s">
        <v>49</v>
      </c>
      <c r="R346" t="s">
        <v>42</v>
      </c>
      <c r="S346" t="s">
        <v>42</v>
      </c>
      <c r="T346" t="s">
        <v>42</v>
      </c>
      <c r="U346" t="s">
        <v>42</v>
      </c>
      <c r="V346" t="s">
        <v>50</v>
      </c>
      <c r="W346">
        <v>0.33</v>
      </c>
      <c r="X346">
        <v>0.33</v>
      </c>
      <c r="AA346" t="s">
        <v>42</v>
      </c>
      <c r="AB346" t="s">
        <v>51</v>
      </c>
      <c r="AC346">
        <v>0.68799999999999994</v>
      </c>
      <c r="AD346">
        <v>0</v>
      </c>
      <c r="AE346">
        <v>5.4099999999999999E-3</v>
      </c>
      <c r="AF346">
        <v>0</v>
      </c>
      <c r="AG346">
        <v>1.4500000000000001E-2</v>
      </c>
      <c r="AH346">
        <v>-0.68700000000000006</v>
      </c>
    </row>
    <row r="347" spans="1:35" x14ac:dyDescent="0.35">
      <c r="A347" t="s">
        <v>1152</v>
      </c>
      <c r="B347" s="8">
        <v>47925</v>
      </c>
      <c r="C347" t="s">
        <v>1153</v>
      </c>
      <c r="D347" t="s">
        <v>1154</v>
      </c>
      <c r="E347" t="s">
        <v>1155</v>
      </c>
      <c r="F347" t="s">
        <v>1156</v>
      </c>
      <c r="G347" t="str">
        <f t="shared" si="19"/>
        <v>Produits de stabilisation</v>
      </c>
      <c r="H347">
        <v>0.91279999999999994</v>
      </c>
      <c r="I347">
        <v>0.85599999999999998</v>
      </c>
      <c r="J347">
        <v>0.8</v>
      </c>
      <c r="K347" t="s">
        <v>870</v>
      </c>
      <c r="M347" t="s">
        <v>205</v>
      </c>
      <c r="N347" t="s">
        <v>63</v>
      </c>
      <c r="P347" t="str">
        <f t="shared" si="20"/>
        <v/>
      </c>
      <c r="Q347" t="s">
        <v>49</v>
      </c>
      <c r="R347" t="s">
        <v>42</v>
      </c>
      <c r="S347" t="s">
        <v>42</v>
      </c>
      <c r="T347" t="s">
        <v>42</v>
      </c>
      <c r="U347" t="s">
        <v>42</v>
      </c>
      <c r="V347" t="s">
        <v>50</v>
      </c>
      <c r="W347">
        <v>0.11</v>
      </c>
      <c r="X347">
        <v>0.11</v>
      </c>
      <c r="AA347" t="s">
        <v>42</v>
      </c>
      <c r="AB347" t="s">
        <v>51</v>
      </c>
      <c r="AC347">
        <v>0.70899999999999996</v>
      </c>
      <c r="AD347">
        <v>3.7199999999999997E-2</v>
      </c>
      <c r="AE347">
        <v>6.3400000000000001E-3</v>
      </c>
      <c r="AF347">
        <v>3.1900000000000001E-3</v>
      </c>
      <c r="AG347">
        <v>1.0800000000000001E-2</v>
      </c>
      <c r="AH347">
        <v>-9.8699999999999996E-2</v>
      </c>
    </row>
    <row r="348" spans="1:35" x14ac:dyDescent="0.35">
      <c r="A348" t="s">
        <v>1157</v>
      </c>
      <c r="B348" s="8">
        <v>46946</v>
      </c>
      <c r="C348" t="s">
        <v>1158</v>
      </c>
      <c r="D348" t="s">
        <v>1159</v>
      </c>
      <c r="E348" t="s">
        <v>1160</v>
      </c>
      <c r="F348" t="s">
        <v>1160</v>
      </c>
      <c r="G348" t="str">
        <f t="shared" si="19"/>
        <v>Produits de stabilisation</v>
      </c>
      <c r="H348">
        <v>0.9</v>
      </c>
      <c r="J348">
        <v>0.98</v>
      </c>
      <c r="K348" t="s">
        <v>61</v>
      </c>
      <c r="M348" t="s">
        <v>62</v>
      </c>
      <c r="N348" t="s">
        <v>63</v>
      </c>
      <c r="O348">
        <v>0.01</v>
      </c>
      <c r="P348" t="str">
        <f t="shared" si="20"/>
        <v>Low alloy steel</v>
      </c>
      <c r="Q348" t="s">
        <v>49</v>
      </c>
      <c r="R348" t="s">
        <v>42</v>
      </c>
      <c r="S348" t="s">
        <v>42</v>
      </c>
      <c r="T348" t="s">
        <v>42</v>
      </c>
      <c r="U348" t="s">
        <v>42</v>
      </c>
      <c r="V348" t="s">
        <v>50</v>
      </c>
      <c r="W348">
        <v>0.48</v>
      </c>
      <c r="X348">
        <v>0.48</v>
      </c>
      <c r="AA348" t="s">
        <v>42</v>
      </c>
      <c r="AB348" t="s">
        <v>51</v>
      </c>
      <c r="AC348">
        <v>0.61799999999999999</v>
      </c>
      <c r="AD348">
        <v>2.2599999999999999E-2</v>
      </c>
      <c r="AE348">
        <v>0</v>
      </c>
      <c r="AF348">
        <v>0</v>
      </c>
      <c r="AG348">
        <v>6.6899999999999998E-3</v>
      </c>
      <c r="AH348">
        <v>-2.35</v>
      </c>
    </row>
    <row r="349" spans="1:35" x14ac:dyDescent="0.35">
      <c r="A349" t="s">
        <v>1161</v>
      </c>
      <c r="B349" s="8">
        <v>47057</v>
      </c>
      <c r="C349" t="s">
        <v>1162</v>
      </c>
      <c r="D349" t="s">
        <v>1163</v>
      </c>
      <c r="E349" t="s">
        <v>1164</v>
      </c>
      <c r="F349" t="s">
        <v>1165</v>
      </c>
      <c r="G349" t="str">
        <f t="shared" si="19"/>
        <v>Autres</v>
      </c>
      <c r="H349">
        <v>0</v>
      </c>
      <c r="J349">
        <v>0.93</v>
      </c>
      <c r="K349" t="s">
        <v>413</v>
      </c>
      <c r="M349" t="s">
        <v>385</v>
      </c>
      <c r="N349" t="s">
        <v>234</v>
      </c>
      <c r="P349" t="str">
        <f t="shared" si="20"/>
        <v/>
      </c>
      <c r="Q349" t="s">
        <v>49</v>
      </c>
      <c r="R349" t="s">
        <v>42</v>
      </c>
      <c r="S349" t="s">
        <v>42</v>
      </c>
      <c r="T349" t="s">
        <v>50</v>
      </c>
      <c r="U349" t="s">
        <v>42</v>
      </c>
      <c r="V349" t="s">
        <v>50</v>
      </c>
      <c r="W349">
        <v>0.70745000000000002</v>
      </c>
      <c r="X349">
        <f>Y349/1000</f>
        <v>0.70745000000000002</v>
      </c>
      <c r="Y349">
        <v>707.45</v>
      </c>
      <c r="AA349" t="s">
        <v>42</v>
      </c>
      <c r="AB349" t="s">
        <v>141</v>
      </c>
      <c r="AC349">
        <v>2.2999999999999998</v>
      </c>
      <c r="AD349">
        <v>0</v>
      </c>
      <c r="AE349">
        <v>5.1900000000000002E-3</v>
      </c>
      <c r="AF349">
        <v>0</v>
      </c>
      <c r="AG349">
        <v>4.4700000000000002E-4</v>
      </c>
      <c r="AH349">
        <v>-1.51</v>
      </c>
    </row>
    <row r="350" spans="1:35" x14ac:dyDescent="0.35">
      <c r="A350" t="s">
        <v>1166</v>
      </c>
      <c r="B350" s="8">
        <v>47066</v>
      </c>
      <c r="C350" t="s">
        <v>998</v>
      </c>
      <c r="D350" t="s">
        <v>1043</v>
      </c>
      <c r="E350" t="s">
        <v>1167</v>
      </c>
      <c r="F350" t="s">
        <v>1167</v>
      </c>
      <c r="G350" t="str">
        <f t="shared" si="19"/>
        <v>Produits structurels</v>
      </c>
      <c r="H350">
        <v>0.98</v>
      </c>
      <c r="I350">
        <v>1.19</v>
      </c>
      <c r="J350">
        <v>0.85</v>
      </c>
      <c r="K350" t="s">
        <v>895</v>
      </c>
      <c r="M350" t="s">
        <v>713</v>
      </c>
      <c r="N350" t="s">
        <v>480</v>
      </c>
      <c r="P350" t="str">
        <f t="shared" si="20"/>
        <v/>
      </c>
      <c r="Q350" t="s">
        <v>49</v>
      </c>
      <c r="R350" t="s">
        <v>42</v>
      </c>
      <c r="S350" t="s">
        <v>42</v>
      </c>
      <c r="T350" t="s">
        <v>42</v>
      </c>
      <c r="U350" t="s">
        <v>42</v>
      </c>
      <c r="V350" t="s">
        <v>50</v>
      </c>
      <c r="W350">
        <v>0.17799999999999999</v>
      </c>
      <c r="X350">
        <v>0.17799999999999999</v>
      </c>
      <c r="Y350">
        <v>124.18</v>
      </c>
      <c r="AA350" t="s">
        <v>42</v>
      </c>
      <c r="AB350" t="s">
        <v>51</v>
      </c>
      <c r="AC350">
        <v>0.439</v>
      </c>
      <c r="AD350">
        <v>4.2999999999999997E-2</v>
      </c>
      <c r="AE350">
        <v>2.63E-2</v>
      </c>
      <c r="AF350">
        <v>1.34E-3</v>
      </c>
      <c r="AG350">
        <v>2.2300000000000002E-3</v>
      </c>
      <c r="AH350">
        <v>0.40100000000000002</v>
      </c>
    </row>
    <row r="351" spans="1:35" x14ac:dyDescent="0.35">
      <c r="A351" t="s">
        <v>1168</v>
      </c>
      <c r="B351" s="8">
        <v>46840</v>
      </c>
      <c r="C351" t="s">
        <v>1169</v>
      </c>
      <c r="D351" t="s">
        <v>1170</v>
      </c>
      <c r="E351" t="s">
        <v>1160</v>
      </c>
      <c r="F351" t="s">
        <v>1160</v>
      </c>
      <c r="G351" t="str">
        <f t="shared" si="19"/>
        <v>Produits de stabilisation</v>
      </c>
      <c r="H351">
        <v>1</v>
      </c>
      <c r="I351">
        <v>0.91700000000000004</v>
      </c>
      <c r="J351">
        <v>0.9</v>
      </c>
      <c r="K351" t="s">
        <v>743</v>
      </c>
      <c r="M351" t="s">
        <v>713</v>
      </c>
      <c r="N351" t="s">
        <v>480</v>
      </c>
      <c r="O351">
        <v>0.02</v>
      </c>
      <c r="P351" t="str">
        <f t="shared" si="20"/>
        <v>Low alloy steel</v>
      </c>
      <c r="Q351" t="s">
        <v>49</v>
      </c>
      <c r="R351" t="s">
        <v>42</v>
      </c>
      <c r="S351" t="s">
        <v>42</v>
      </c>
      <c r="T351" t="s">
        <v>42</v>
      </c>
      <c r="U351" t="s">
        <v>42</v>
      </c>
      <c r="V351" t="s">
        <v>50</v>
      </c>
      <c r="W351">
        <v>4.3999999999999997E-2</v>
      </c>
      <c r="X351">
        <v>4.3999999999999997E-2</v>
      </c>
      <c r="Y351">
        <v>41.79</v>
      </c>
      <c r="AA351" t="s">
        <v>50</v>
      </c>
      <c r="AB351" t="s">
        <v>51</v>
      </c>
      <c r="AC351">
        <v>0.39300000000000002</v>
      </c>
      <c r="AD351">
        <v>5.7299999999999997E-2</v>
      </c>
      <c r="AE351">
        <v>1.9599999999999999E-2</v>
      </c>
      <c r="AF351">
        <v>1.5499999999999999E-3</v>
      </c>
      <c r="AG351">
        <v>5.2800000000000004E-4</v>
      </c>
      <c r="AH351">
        <v>3.3599999999999998E-2</v>
      </c>
      <c r="AI351">
        <v>4.3999999999999997E-2</v>
      </c>
    </row>
    <row r="352" spans="1:35" x14ac:dyDescent="0.35">
      <c r="A352" t="s">
        <v>1171</v>
      </c>
      <c r="B352" s="8">
        <v>47404</v>
      </c>
      <c r="C352" t="s">
        <v>1172</v>
      </c>
      <c r="D352" t="s">
        <v>1047</v>
      </c>
      <c r="E352" t="s">
        <v>1173</v>
      </c>
      <c r="F352" t="s">
        <v>1173</v>
      </c>
      <c r="G352" t="str">
        <f t="shared" si="19"/>
        <v>Autres</v>
      </c>
      <c r="H352">
        <v>0.19800000000000001</v>
      </c>
      <c r="I352">
        <v>0.21</v>
      </c>
      <c r="J352">
        <v>0.95</v>
      </c>
      <c r="K352" t="s">
        <v>413</v>
      </c>
      <c r="M352" t="s">
        <v>385</v>
      </c>
      <c r="N352" t="s">
        <v>234</v>
      </c>
      <c r="P352" t="str">
        <f t="shared" si="20"/>
        <v/>
      </c>
      <c r="Q352" t="s">
        <v>56</v>
      </c>
      <c r="R352" t="s">
        <v>42</v>
      </c>
      <c r="S352" t="s">
        <v>42</v>
      </c>
      <c r="T352" t="s">
        <v>50</v>
      </c>
      <c r="U352" t="s">
        <v>42</v>
      </c>
      <c r="V352" t="s">
        <v>42</v>
      </c>
      <c r="W352">
        <v>0.57499999999999996</v>
      </c>
      <c r="X352">
        <f>Y352/1000</f>
        <v>0.57499999999999996</v>
      </c>
      <c r="Y352">
        <v>575</v>
      </c>
      <c r="AA352" t="s">
        <v>42</v>
      </c>
      <c r="AB352" t="s">
        <v>141</v>
      </c>
      <c r="AC352">
        <v>2.71</v>
      </c>
      <c r="AD352">
        <v>0</v>
      </c>
      <c r="AE352">
        <v>1.04E-2</v>
      </c>
      <c r="AF352">
        <v>0</v>
      </c>
      <c r="AG352">
        <v>1.8799999999999999E-3</v>
      </c>
      <c r="AH352">
        <v>-1.27</v>
      </c>
      <c r="AI352">
        <v>0.57499999999999996</v>
      </c>
    </row>
    <row r="353" spans="1:35" x14ac:dyDescent="0.35">
      <c r="A353" t="s">
        <v>1174</v>
      </c>
      <c r="B353" s="8">
        <v>47666</v>
      </c>
      <c r="C353" t="s">
        <v>482</v>
      </c>
      <c r="D353" t="s">
        <v>1175</v>
      </c>
      <c r="E353" t="s">
        <v>696</v>
      </c>
      <c r="F353" t="s">
        <v>696</v>
      </c>
      <c r="G353" t="str">
        <f t="shared" si="19"/>
        <v>Produits structurels</v>
      </c>
      <c r="H353">
        <v>0.13100000000000001</v>
      </c>
      <c r="I353">
        <v>0.13100000000000001</v>
      </c>
      <c r="J353">
        <v>0.99</v>
      </c>
      <c r="M353" t="s">
        <v>480</v>
      </c>
      <c r="N353" t="s">
        <v>480</v>
      </c>
      <c r="P353" t="str">
        <f t="shared" si="20"/>
        <v/>
      </c>
      <c r="R353" t="s">
        <v>42</v>
      </c>
      <c r="S353" t="s">
        <v>42</v>
      </c>
      <c r="T353" t="s">
        <v>42</v>
      </c>
      <c r="U353" t="s">
        <v>50</v>
      </c>
      <c r="V353" t="s">
        <v>42</v>
      </c>
      <c r="W353">
        <v>0.441</v>
      </c>
      <c r="X353">
        <v>0.441</v>
      </c>
      <c r="AA353" t="s">
        <v>42</v>
      </c>
      <c r="AB353" t="s">
        <v>141</v>
      </c>
      <c r="AC353">
        <v>2.5299999999999998</v>
      </c>
      <c r="AD353">
        <v>9.0099999999999995E-5</v>
      </c>
      <c r="AE353">
        <v>1.0699999999999999E-2</v>
      </c>
      <c r="AF353">
        <v>3.7999999999999999E-2</v>
      </c>
      <c r="AG353">
        <v>6.2399999999999999E-5</v>
      </c>
      <c r="AH353">
        <v>-1.51</v>
      </c>
      <c r="AI353">
        <v>0.441</v>
      </c>
    </row>
    <row r="354" spans="1:35" x14ac:dyDescent="0.35">
      <c r="A354" t="s">
        <v>1176</v>
      </c>
      <c r="B354" s="8">
        <v>47031</v>
      </c>
      <c r="C354" t="s">
        <v>803</v>
      </c>
      <c r="D354" t="s">
        <v>1177</v>
      </c>
      <c r="E354" t="s">
        <v>1178</v>
      </c>
      <c r="F354" t="s">
        <v>1178</v>
      </c>
      <c r="G354" t="str">
        <f t="shared" si="19"/>
        <v>Produits structurels</v>
      </c>
      <c r="H354">
        <v>1</v>
      </c>
      <c r="I354">
        <v>1.1599999999999999</v>
      </c>
      <c r="J354">
        <v>0.99</v>
      </c>
      <c r="K354" t="s">
        <v>754</v>
      </c>
      <c r="M354" t="s">
        <v>713</v>
      </c>
      <c r="N354" t="s">
        <v>480</v>
      </c>
      <c r="P354" t="str">
        <f t="shared" si="20"/>
        <v/>
      </c>
      <c r="Q354" t="s">
        <v>49</v>
      </c>
      <c r="R354" t="s">
        <v>42</v>
      </c>
      <c r="S354" t="s">
        <v>42</v>
      </c>
      <c r="T354" t="s">
        <v>42</v>
      </c>
      <c r="U354" t="s">
        <v>42</v>
      </c>
      <c r="V354" t="s">
        <v>42</v>
      </c>
      <c r="W354">
        <v>0.33</v>
      </c>
      <c r="X354">
        <v>0.33</v>
      </c>
      <c r="AA354" t="s">
        <v>42</v>
      </c>
      <c r="AB354" t="s">
        <v>51</v>
      </c>
      <c r="AC354">
        <v>0.56000000000000005</v>
      </c>
      <c r="AD354">
        <v>2.1900000000000001E-3</v>
      </c>
      <c r="AE354">
        <v>2.5100000000000001E-3</v>
      </c>
      <c r="AF354">
        <v>0</v>
      </c>
      <c r="AG354">
        <v>1.45E-4</v>
      </c>
      <c r="AH354">
        <v>-0.55700000000000005</v>
      </c>
    </row>
    <row r="355" spans="1:35" x14ac:dyDescent="0.35">
      <c r="A355" t="s">
        <v>1179</v>
      </c>
      <c r="B355" s="8">
        <v>47090</v>
      </c>
      <c r="C355" t="s">
        <v>998</v>
      </c>
      <c r="D355" t="s">
        <v>1180</v>
      </c>
      <c r="E355" t="s">
        <v>1181</v>
      </c>
      <c r="F355" t="s">
        <v>1181</v>
      </c>
      <c r="G355" t="str">
        <f t="shared" si="19"/>
        <v>Produits plats</v>
      </c>
      <c r="H355">
        <v>0.98</v>
      </c>
      <c r="I355">
        <v>1.21</v>
      </c>
      <c r="J355">
        <v>0.85</v>
      </c>
      <c r="K355" t="s">
        <v>48</v>
      </c>
      <c r="M355" t="s">
        <v>39</v>
      </c>
      <c r="N355" t="s">
        <v>40</v>
      </c>
      <c r="P355" t="str">
        <f t="shared" si="20"/>
        <v/>
      </c>
      <c r="Q355" t="s">
        <v>49</v>
      </c>
      <c r="R355" t="s">
        <v>42</v>
      </c>
      <c r="S355" t="s">
        <v>42</v>
      </c>
      <c r="T355" t="s">
        <v>42</v>
      </c>
      <c r="U355" t="s">
        <v>42</v>
      </c>
      <c r="V355" t="s">
        <v>42</v>
      </c>
      <c r="W355">
        <v>6.7799999999999999E-2</v>
      </c>
      <c r="X355">
        <v>6.7799999999999999E-2</v>
      </c>
      <c r="AA355" t="s">
        <v>42</v>
      </c>
      <c r="AB355" t="s">
        <v>51</v>
      </c>
      <c r="AC355">
        <v>0.46</v>
      </c>
      <c r="AD355">
        <v>4.3499999999999997E-2</v>
      </c>
      <c r="AE355">
        <v>2.1299999999999999E-2</v>
      </c>
      <c r="AF355">
        <v>1.5299999999999999E-3</v>
      </c>
      <c r="AG355">
        <v>2.1800000000000001E-3</v>
      </c>
      <c r="AH355">
        <v>0.69499999999999995</v>
      </c>
      <c r="AI355">
        <v>6.7799999999999999E-2</v>
      </c>
    </row>
    <row r="356" spans="1:35" x14ac:dyDescent="0.35">
      <c r="A356" t="s">
        <v>1182</v>
      </c>
      <c r="B356" s="8">
        <v>47833</v>
      </c>
      <c r="C356" t="s">
        <v>1183</v>
      </c>
      <c r="D356" t="s">
        <v>1184</v>
      </c>
      <c r="E356" t="s">
        <v>1121</v>
      </c>
      <c r="F356" t="s">
        <v>1121</v>
      </c>
      <c r="G356" t="str">
        <f t="shared" si="19"/>
        <v>Produits de stabilisation</v>
      </c>
      <c r="J356">
        <v>0.92</v>
      </c>
      <c r="K356" t="s">
        <v>1136</v>
      </c>
      <c r="M356" t="s">
        <v>373</v>
      </c>
      <c r="N356" t="s">
        <v>234</v>
      </c>
      <c r="P356" t="str">
        <f t="shared" si="20"/>
        <v/>
      </c>
      <c r="Q356" t="s">
        <v>49</v>
      </c>
      <c r="R356" t="s">
        <v>42</v>
      </c>
      <c r="S356" t="s">
        <v>42</v>
      </c>
      <c r="T356" t="s">
        <v>42</v>
      </c>
      <c r="U356" t="s">
        <v>42</v>
      </c>
      <c r="V356" t="s">
        <v>42</v>
      </c>
      <c r="W356">
        <v>0.84299999999999997</v>
      </c>
      <c r="X356">
        <v>0.84299999999999997</v>
      </c>
      <c r="AA356" t="s">
        <v>42</v>
      </c>
      <c r="AB356" t="s">
        <v>141</v>
      </c>
      <c r="AC356">
        <v>1.84</v>
      </c>
      <c r="AD356">
        <v>2.4099999999999998E-3</v>
      </c>
      <c r="AE356">
        <v>9.5899999999999996E-3</v>
      </c>
      <c r="AF356">
        <v>6.5600000000000006E-2</v>
      </c>
      <c r="AG356">
        <v>5.0100000000000003E-4</v>
      </c>
      <c r="AH356">
        <v>-0.90900000000000003</v>
      </c>
      <c r="AI356">
        <v>0.84299999999999997</v>
      </c>
    </row>
    <row r="357" spans="1:35" x14ac:dyDescent="0.35">
      <c r="A357" t="s">
        <v>1185</v>
      </c>
      <c r="B357" s="8">
        <v>46706</v>
      </c>
      <c r="C357" t="s">
        <v>482</v>
      </c>
      <c r="D357" t="s">
        <v>1186</v>
      </c>
      <c r="E357" t="s">
        <v>1187</v>
      </c>
      <c r="F357" t="s">
        <v>1187</v>
      </c>
      <c r="G357" t="str">
        <f t="shared" si="19"/>
        <v>Autres</v>
      </c>
      <c r="H357">
        <v>0.95199999999999996</v>
      </c>
      <c r="I357">
        <v>0.95199999999999996</v>
      </c>
      <c r="J357">
        <v>0.98</v>
      </c>
      <c r="K357" t="s">
        <v>480</v>
      </c>
      <c r="M357" t="s">
        <v>713</v>
      </c>
      <c r="N357" t="s">
        <v>480</v>
      </c>
      <c r="P357" t="str">
        <f t="shared" si="20"/>
        <v/>
      </c>
      <c r="Q357" t="s">
        <v>49</v>
      </c>
      <c r="R357" t="s">
        <v>50</v>
      </c>
      <c r="S357" t="s">
        <v>50</v>
      </c>
      <c r="T357" t="s">
        <v>42</v>
      </c>
      <c r="U357" t="s">
        <v>42</v>
      </c>
      <c r="V357" t="s">
        <v>42</v>
      </c>
      <c r="W357">
        <v>0.27</v>
      </c>
      <c r="X357">
        <v>0.27</v>
      </c>
      <c r="Y357">
        <v>0.27</v>
      </c>
      <c r="AA357" t="s">
        <v>42</v>
      </c>
      <c r="AB357" t="s">
        <v>141</v>
      </c>
      <c r="AC357">
        <v>0.79700000000000004</v>
      </c>
      <c r="AD357">
        <v>4.3499999999999997E-2</v>
      </c>
      <c r="AE357">
        <v>2.1299999999999999E-2</v>
      </c>
      <c r="AF357">
        <v>1.5299999999999999E-3</v>
      </c>
      <c r="AG357">
        <v>2.9E-4</v>
      </c>
      <c r="AH357">
        <v>-5.4199999999999998E-2</v>
      </c>
    </row>
    <row r="358" spans="1:35" x14ac:dyDescent="0.35">
      <c r="A358" t="s">
        <v>1188</v>
      </c>
      <c r="B358" s="8">
        <v>47355</v>
      </c>
      <c r="C358" t="s">
        <v>998</v>
      </c>
      <c r="D358" t="s">
        <v>1189</v>
      </c>
      <c r="E358" t="s">
        <v>1190</v>
      </c>
      <c r="F358" t="s">
        <v>1190</v>
      </c>
      <c r="G358" t="str">
        <f t="shared" si="19"/>
        <v>Produits plats</v>
      </c>
      <c r="H358">
        <v>6.0999999999999999E-2</v>
      </c>
      <c r="I358">
        <v>6.3200000000000006E-2</v>
      </c>
      <c r="J358">
        <v>0.98</v>
      </c>
      <c r="K358" t="s">
        <v>480</v>
      </c>
      <c r="M358" t="s">
        <v>713</v>
      </c>
      <c r="N358" t="s">
        <v>480</v>
      </c>
      <c r="P358" t="str">
        <f t="shared" si="20"/>
        <v/>
      </c>
      <c r="Q358" t="s">
        <v>49</v>
      </c>
      <c r="R358" t="s">
        <v>42</v>
      </c>
      <c r="S358" t="s">
        <v>42</v>
      </c>
      <c r="T358" t="s">
        <v>42</v>
      </c>
      <c r="U358" t="s">
        <v>42</v>
      </c>
      <c r="V358" t="s">
        <v>42</v>
      </c>
      <c r="W358">
        <v>0.42699999999999999</v>
      </c>
      <c r="X358">
        <v>0.42699999999999999</v>
      </c>
      <c r="Y358">
        <v>0.27</v>
      </c>
      <c r="AA358" t="s">
        <v>42</v>
      </c>
      <c r="AB358" t="s">
        <v>141</v>
      </c>
      <c r="AC358">
        <v>2.35</v>
      </c>
      <c r="AD358">
        <v>4.2000000000000003E-2</v>
      </c>
      <c r="AE358">
        <v>2.63E-2</v>
      </c>
      <c r="AF358">
        <v>1.3600000000000001E-3</v>
      </c>
      <c r="AG358">
        <v>2.8699999999999998E-4</v>
      </c>
      <c r="AH358">
        <v>-1.58</v>
      </c>
      <c r="AI358">
        <v>0.42699999999999999</v>
      </c>
    </row>
    <row r="359" spans="1:35" x14ac:dyDescent="0.35">
      <c r="A359" t="s">
        <v>1191</v>
      </c>
      <c r="B359" s="8">
        <v>47653</v>
      </c>
      <c r="C359" t="s">
        <v>1192</v>
      </c>
      <c r="D359" t="s">
        <v>1193</v>
      </c>
      <c r="E359" t="s">
        <v>1194</v>
      </c>
      <c r="F359" t="s">
        <v>1194</v>
      </c>
      <c r="G359" t="str">
        <f t="shared" si="19"/>
        <v>Autres</v>
      </c>
      <c r="H359">
        <v>0</v>
      </c>
      <c r="I359">
        <v>1.19</v>
      </c>
      <c r="J359">
        <v>0.9</v>
      </c>
      <c r="K359" t="s">
        <v>352</v>
      </c>
      <c r="M359" t="s">
        <v>373</v>
      </c>
      <c r="N359" t="s">
        <v>234</v>
      </c>
      <c r="P359" t="str">
        <f t="shared" si="20"/>
        <v/>
      </c>
      <c r="Q359" t="s">
        <v>56</v>
      </c>
      <c r="R359" t="s">
        <v>42</v>
      </c>
      <c r="S359" t="s">
        <v>42</v>
      </c>
      <c r="T359" t="s">
        <v>42</v>
      </c>
      <c r="U359" t="s">
        <v>42</v>
      </c>
      <c r="V359" t="s">
        <v>42</v>
      </c>
      <c r="W359">
        <v>7.0000000000000007E-2</v>
      </c>
      <c r="X359">
        <v>7.0000000000000007E-2</v>
      </c>
      <c r="AA359" t="s">
        <v>42</v>
      </c>
      <c r="AB359" t="s">
        <v>51</v>
      </c>
      <c r="AC359">
        <v>1.19</v>
      </c>
      <c r="AD359">
        <v>6.2199999999999998E-3</v>
      </c>
      <c r="AE359">
        <v>9.6399999999999993E-3</v>
      </c>
      <c r="AF359">
        <v>2.7599999999999999E-3</v>
      </c>
      <c r="AG359">
        <v>6.3400000000000001E-4</v>
      </c>
      <c r="AH359">
        <v>-8.6599999999999996E-2</v>
      </c>
      <c r="AI359">
        <v>7.0000000000000007E-2</v>
      </c>
    </row>
    <row r="360" spans="1:35" x14ac:dyDescent="0.35">
      <c r="A360" t="s">
        <v>1195</v>
      </c>
      <c r="B360" s="8">
        <v>47406</v>
      </c>
      <c r="C360" t="s">
        <v>1196</v>
      </c>
      <c r="D360" t="s">
        <v>1197</v>
      </c>
      <c r="E360" t="s">
        <v>1198</v>
      </c>
      <c r="F360" t="s">
        <v>1160</v>
      </c>
      <c r="G360" t="str">
        <f t="shared" si="19"/>
        <v>Produits de stabilisation</v>
      </c>
      <c r="H360">
        <v>1</v>
      </c>
      <c r="J360">
        <v>0.98</v>
      </c>
      <c r="K360" t="s">
        <v>61</v>
      </c>
      <c r="M360" t="s">
        <v>62</v>
      </c>
      <c r="N360" t="s">
        <v>63</v>
      </c>
      <c r="P360" t="str">
        <f t="shared" si="20"/>
        <v/>
      </c>
      <c r="Q360" t="s">
        <v>49</v>
      </c>
      <c r="R360" t="s">
        <v>42</v>
      </c>
      <c r="S360" t="s">
        <v>42</v>
      </c>
      <c r="T360" t="s">
        <v>42</v>
      </c>
      <c r="U360" t="s">
        <v>42</v>
      </c>
      <c r="V360" t="s">
        <v>50</v>
      </c>
      <c r="W360">
        <v>0.38600000000000001</v>
      </c>
      <c r="X360">
        <v>0.38600000000000001</v>
      </c>
      <c r="AA360" t="s">
        <v>42</v>
      </c>
      <c r="AB360" t="s">
        <v>51</v>
      </c>
      <c r="AC360">
        <v>0.442</v>
      </c>
      <c r="AD360">
        <v>9.6900000000000004E-6</v>
      </c>
      <c r="AE360">
        <v>6.6899999999999998E-3</v>
      </c>
      <c r="AF360">
        <v>0</v>
      </c>
      <c r="AG360">
        <v>6.6899999999999998E-3</v>
      </c>
      <c r="AH360">
        <v>-3.5099999999999999E-2</v>
      </c>
    </row>
    <row r="361" spans="1:35" x14ac:dyDescent="0.35">
      <c r="A361" t="s">
        <v>1199</v>
      </c>
      <c r="B361" s="8">
        <v>46962</v>
      </c>
      <c r="C361" t="s">
        <v>607</v>
      </c>
      <c r="D361" t="s">
        <v>1200</v>
      </c>
      <c r="E361" t="s">
        <v>1201</v>
      </c>
      <c r="F361" t="s">
        <v>277</v>
      </c>
      <c r="G361" t="str">
        <f t="shared" si="19"/>
        <v>Produits de stabilisation</v>
      </c>
      <c r="H361">
        <v>0.99</v>
      </c>
      <c r="I361">
        <v>1.37</v>
      </c>
      <c r="K361" t="s">
        <v>584</v>
      </c>
      <c r="M361" t="s">
        <v>569</v>
      </c>
      <c r="N361" t="s">
        <v>480</v>
      </c>
      <c r="O361">
        <v>0.02</v>
      </c>
      <c r="P361" t="str">
        <f t="shared" si="20"/>
        <v>Low alloy steel</v>
      </c>
      <c r="Q361" t="s">
        <v>49</v>
      </c>
      <c r="R361" t="s">
        <v>42</v>
      </c>
      <c r="S361" t="s">
        <v>42</v>
      </c>
      <c r="T361" t="s">
        <v>42</v>
      </c>
      <c r="U361" t="s">
        <v>42</v>
      </c>
      <c r="V361" t="s">
        <v>50</v>
      </c>
      <c r="W361">
        <v>0.44</v>
      </c>
      <c r="X361">
        <v>0.44</v>
      </c>
      <c r="Y361">
        <v>285.26</v>
      </c>
      <c r="AA361" t="s">
        <v>42</v>
      </c>
      <c r="AB361" t="s">
        <v>51</v>
      </c>
      <c r="AC361">
        <v>0.65100000000000002</v>
      </c>
      <c r="AD361">
        <v>2.72E-4</v>
      </c>
      <c r="AE361">
        <v>7.0999999999999994E-2</v>
      </c>
      <c r="AF361">
        <v>3.4599999999999999E-2</v>
      </c>
      <c r="AG361">
        <v>5.5399999999999998E-2</v>
      </c>
      <c r="AH361">
        <v>2.72E-4</v>
      </c>
      <c r="AI361">
        <v>0.44</v>
      </c>
    </row>
    <row r="362" spans="1:35" x14ac:dyDescent="0.35">
      <c r="A362" t="s">
        <v>1202</v>
      </c>
      <c r="B362" s="8">
        <v>47856</v>
      </c>
      <c r="C362" t="s">
        <v>998</v>
      </c>
      <c r="D362" t="s">
        <v>1203</v>
      </c>
      <c r="E362" t="s">
        <v>693</v>
      </c>
      <c r="F362" t="s">
        <v>989</v>
      </c>
      <c r="G362" t="str">
        <f t="shared" si="19"/>
        <v>Produits plats</v>
      </c>
      <c r="H362">
        <v>0.02</v>
      </c>
      <c r="I362">
        <v>4.6199999999999998E-2</v>
      </c>
      <c r="K362" t="s">
        <v>672</v>
      </c>
      <c r="M362" t="s">
        <v>569</v>
      </c>
      <c r="N362" t="s">
        <v>480</v>
      </c>
      <c r="O362">
        <v>2.5999999999999999E-2</v>
      </c>
      <c r="P362" t="str">
        <f t="shared" si="20"/>
        <v>Low alloy steel</v>
      </c>
      <c r="Q362" t="s">
        <v>49</v>
      </c>
      <c r="R362" t="s">
        <v>42</v>
      </c>
      <c r="S362" t="s">
        <v>42</v>
      </c>
      <c r="T362" t="s">
        <v>42</v>
      </c>
      <c r="U362" t="s">
        <v>42</v>
      </c>
      <c r="V362" t="s">
        <v>50</v>
      </c>
      <c r="W362">
        <v>0.29299999999999998</v>
      </c>
      <c r="X362">
        <v>0.29299999999999998</v>
      </c>
      <c r="AA362" t="s">
        <v>42</v>
      </c>
      <c r="AB362" t="s">
        <v>141</v>
      </c>
      <c r="AC362">
        <v>2.7</v>
      </c>
      <c r="AD362">
        <v>4.2000000000000003E-2</v>
      </c>
      <c r="AE362">
        <v>2.63E-2</v>
      </c>
      <c r="AF362">
        <v>1.3500000000000001E-3</v>
      </c>
      <c r="AG362">
        <v>2.9700000000000001E-4</v>
      </c>
      <c r="AH362">
        <v>-1.61</v>
      </c>
      <c r="AI362">
        <v>0.29299999999999998</v>
      </c>
    </row>
    <row r="363" spans="1:35" x14ac:dyDescent="0.35">
      <c r="A363" t="s">
        <v>1204</v>
      </c>
      <c r="B363" s="8">
        <v>47057</v>
      </c>
      <c r="C363" t="s">
        <v>1205</v>
      </c>
      <c r="D363" t="s">
        <v>1206</v>
      </c>
      <c r="E363" t="s">
        <v>1207</v>
      </c>
      <c r="F363" t="s">
        <v>1207</v>
      </c>
      <c r="G363" t="str">
        <f t="shared" si="19"/>
        <v>Autres</v>
      </c>
      <c r="K363" t="s">
        <v>413</v>
      </c>
      <c r="M363" t="s">
        <v>385</v>
      </c>
      <c r="N363" t="s">
        <v>234</v>
      </c>
      <c r="P363" t="str">
        <f t="shared" si="20"/>
        <v/>
      </c>
      <c r="Q363" t="s">
        <v>49</v>
      </c>
      <c r="R363" t="s">
        <v>42</v>
      </c>
      <c r="S363" t="s">
        <v>42</v>
      </c>
      <c r="T363" t="s">
        <v>50</v>
      </c>
      <c r="U363" t="s">
        <v>42</v>
      </c>
      <c r="V363" t="s">
        <v>50</v>
      </c>
      <c r="W363">
        <v>0.70745000000000002</v>
      </c>
      <c r="X363">
        <f>Y363/1000</f>
        <v>0.70745000000000002</v>
      </c>
      <c r="Y363">
        <v>707.45</v>
      </c>
      <c r="AA363" t="s">
        <v>42</v>
      </c>
      <c r="AB363" t="s">
        <v>141</v>
      </c>
      <c r="AC363">
        <v>2.36</v>
      </c>
      <c r="AD363">
        <v>0</v>
      </c>
      <c r="AE363">
        <v>5.1900000000000002E-3</v>
      </c>
      <c r="AF363">
        <v>0</v>
      </c>
      <c r="AG363">
        <v>4.4200000000000001E-4</v>
      </c>
      <c r="AH363">
        <v>-1.51</v>
      </c>
    </row>
    <row r="364" spans="1:35" x14ac:dyDescent="0.35">
      <c r="A364" t="s">
        <v>1208</v>
      </c>
      <c r="B364" s="8">
        <v>46854</v>
      </c>
      <c r="C364" t="s">
        <v>998</v>
      </c>
      <c r="D364" t="s">
        <v>1209</v>
      </c>
      <c r="E364" t="s">
        <v>1210</v>
      </c>
      <c r="F364" t="s">
        <v>820</v>
      </c>
      <c r="G364" t="str">
        <f t="shared" si="19"/>
        <v>Produits structurels</v>
      </c>
      <c r="H364">
        <v>0.99</v>
      </c>
      <c r="I364">
        <v>1.2</v>
      </c>
      <c r="K364" t="s">
        <v>480</v>
      </c>
      <c r="M364" t="s">
        <v>713</v>
      </c>
      <c r="N364" t="s">
        <v>480</v>
      </c>
      <c r="O364">
        <v>0.01</v>
      </c>
      <c r="P364" t="str">
        <f t="shared" si="20"/>
        <v>Low alloy steel</v>
      </c>
      <c r="Q364" t="s">
        <v>49</v>
      </c>
      <c r="R364" t="s">
        <v>42</v>
      </c>
      <c r="S364" t="s">
        <v>42</v>
      </c>
      <c r="T364" t="s">
        <v>42</v>
      </c>
      <c r="U364" t="s">
        <v>42</v>
      </c>
      <c r="V364" t="s">
        <v>42</v>
      </c>
      <c r="W364">
        <v>0.27</v>
      </c>
      <c r="X364">
        <v>0.27</v>
      </c>
      <c r="Y364">
        <v>0.27</v>
      </c>
      <c r="AA364" t="s">
        <v>50</v>
      </c>
      <c r="AB364" t="s">
        <v>51</v>
      </c>
      <c r="AC364">
        <v>1.19</v>
      </c>
      <c r="AD364">
        <v>3.4900000000000001E-5</v>
      </c>
      <c r="AE364">
        <v>1.84E-5</v>
      </c>
      <c r="AF364">
        <v>2.96E-6</v>
      </c>
      <c r="AG364">
        <v>4.0400000000000002E-7</v>
      </c>
      <c r="AH364">
        <v>-2</v>
      </c>
    </row>
    <row r="365" spans="1:35" x14ac:dyDescent="0.35">
      <c r="A365" t="s">
        <v>1211</v>
      </c>
      <c r="B365" s="8">
        <v>47654</v>
      </c>
      <c r="C365" t="s">
        <v>1092</v>
      </c>
      <c r="D365" t="s">
        <v>1093</v>
      </c>
      <c r="E365" t="s">
        <v>1212</v>
      </c>
      <c r="F365" t="s">
        <v>1213</v>
      </c>
      <c r="G365" t="str">
        <f t="shared" si="19"/>
        <v>Autres</v>
      </c>
      <c r="H365">
        <v>0.2</v>
      </c>
      <c r="I365">
        <v>0.374</v>
      </c>
      <c r="K365" t="s">
        <v>1096</v>
      </c>
      <c r="M365" t="s">
        <v>713</v>
      </c>
      <c r="N365" t="s">
        <v>480</v>
      </c>
      <c r="P365" t="str">
        <f t="shared" si="20"/>
        <v/>
      </c>
      <c r="Q365" t="s">
        <v>56</v>
      </c>
      <c r="R365" t="s">
        <v>42</v>
      </c>
      <c r="S365" t="s">
        <v>42</v>
      </c>
      <c r="T365" t="s">
        <v>42</v>
      </c>
      <c r="U365" t="s">
        <v>42</v>
      </c>
      <c r="V365" t="s">
        <v>42</v>
      </c>
      <c r="W365">
        <v>2.4500000000000001E-2</v>
      </c>
      <c r="X365">
        <v>2.4500000000000001E-2</v>
      </c>
      <c r="AA365" t="s">
        <v>42</v>
      </c>
      <c r="AB365" t="s">
        <v>141</v>
      </c>
      <c r="AC365">
        <v>2.57</v>
      </c>
      <c r="AD365">
        <v>0</v>
      </c>
      <c r="AE365">
        <v>2.3699999999999999E-2</v>
      </c>
      <c r="AF365">
        <v>2.3099999999999999E-2</v>
      </c>
      <c r="AG365">
        <v>9.3700000000000001E-4</v>
      </c>
      <c r="AH365">
        <v>-0.159</v>
      </c>
    </row>
    <row r="366" spans="1:35" x14ac:dyDescent="0.35">
      <c r="A366" t="s">
        <v>1214</v>
      </c>
      <c r="B366" s="8">
        <v>47031</v>
      </c>
      <c r="C366" t="s">
        <v>803</v>
      </c>
      <c r="D366" t="s">
        <v>713</v>
      </c>
      <c r="E366" t="s">
        <v>820</v>
      </c>
      <c r="F366" t="s">
        <v>820</v>
      </c>
      <c r="G366" t="str">
        <f t="shared" si="19"/>
        <v>Produits structurels</v>
      </c>
      <c r="H366">
        <v>1</v>
      </c>
      <c r="I366">
        <v>1.1599999999999999</v>
      </c>
      <c r="M366" t="s">
        <v>713</v>
      </c>
      <c r="N366" t="s">
        <v>480</v>
      </c>
      <c r="P366" t="str">
        <f t="shared" si="20"/>
        <v/>
      </c>
      <c r="Q366" t="s">
        <v>49</v>
      </c>
      <c r="R366" t="s">
        <v>42</v>
      </c>
      <c r="S366" t="s">
        <v>42</v>
      </c>
      <c r="T366" t="s">
        <v>42</v>
      </c>
      <c r="U366" t="s">
        <v>42</v>
      </c>
      <c r="V366" t="s">
        <v>50</v>
      </c>
      <c r="W366">
        <v>0.27</v>
      </c>
      <c r="X366">
        <v>0.27</v>
      </c>
      <c r="Y366">
        <v>272.63</v>
      </c>
      <c r="AA366" t="s">
        <v>42</v>
      </c>
      <c r="AB366" t="s">
        <v>51</v>
      </c>
      <c r="AC366">
        <v>0.56000000000000005</v>
      </c>
      <c r="AD366">
        <v>2.1900000000000001E-3</v>
      </c>
      <c r="AE366">
        <v>2.5100000000000001E-3</v>
      </c>
      <c r="AF366">
        <v>0</v>
      </c>
      <c r="AG366">
        <v>1.45E-4</v>
      </c>
      <c r="AH366">
        <v>-0.55700000000000005</v>
      </c>
    </row>
    <row r="367" spans="1:35" x14ac:dyDescent="0.35">
      <c r="A367" t="s">
        <v>1215</v>
      </c>
      <c r="B367" s="8">
        <v>47101</v>
      </c>
      <c r="C367" t="s">
        <v>482</v>
      </c>
      <c r="D367" t="s">
        <v>1216</v>
      </c>
      <c r="E367" t="s">
        <v>1217</v>
      </c>
      <c r="F367" t="s">
        <v>1218</v>
      </c>
      <c r="G367" t="str">
        <f t="shared" si="19"/>
        <v>Produits plats</v>
      </c>
      <c r="H367">
        <v>0.87</v>
      </c>
      <c r="I367">
        <v>0.94699999999999995</v>
      </c>
      <c r="J367">
        <v>0.98</v>
      </c>
      <c r="K367" t="s">
        <v>480</v>
      </c>
      <c r="M367" t="s">
        <v>713</v>
      </c>
      <c r="N367" t="s">
        <v>480</v>
      </c>
      <c r="O367">
        <v>8.9999999999999993E-3</v>
      </c>
      <c r="P367" t="str">
        <f t="shared" si="20"/>
        <v>Low alloy steel</v>
      </c>
      <c r="Q367" t="s">
        <v>49</v>
      </c>
      <c r="R367" t="s">
        <v>50</v>
      </c>
      <c r="S367" t="s">
        <v>50</v>
      </c>
      <c r="T367" t="s">
        <v>42</v>
      </c>
      <c r="U367" t="s">
        <v>42</v>
      </c>
      <c r="V367" t="s">
        <v>42</v>
      </c>
      <c r="W367">
        <v>0.27</v>
      </c>
      <c r="X367">
        <v>2.5899999999999999E-2</v>
      </c>
      <c r="Y367">
        <v>0.27</v>
      </c>
      <c r="AA367" t="s">
        <v>50</v>
      </c>
      <c r="AB367" t="s">
        <v>51</v>
      </c>
      <c r="AC367">
        <v>0.9</v>
      </c>
      <c r="AD367">
        <v>4.2000000000000003E-2</v>
      </c>
      <c r="AE367">
        <v>2.63E-2</v>
      </c>
      <c r="AF367">
        <v>1.3600000000000001E-3</v>
      </c>
      <c r="AG367">
        <v>2.9700000000000001E-4</v>
      </c>
      <c r="AH367">
        <v>-6.5600000000000006E-2</v>
      </c>
      <c r="AI367">
        <v>2.5899999999999999E-2</v>
      </c>
    </row>
    <row r="368" spans="1:35" x14ac:dyDescent="0.35">
      <c r="A368" t="s">
        <v>1219</v>
      </c>
      <c r="B368" s="8">
        <v>46840</v>
      </c>
      <c r="C368" t="s">
        <v>1169</v>
      </c>
      <c r="D368" t="s">
        <v>1220</v>
      </c>
      <c r="E368" t="s">
        <v>1160</v>
      </c>
      <c r="F368" t="s">
        <v>1144</v>
      </c>
      <c r="G368" t="str">
        <f t="shared" si="19"/>
        <v>Produits de stabilisation</v>
      </c>
      <c r="H368">
        <v>1</v>
      </c>
      <c r="I368">
        <v>0.91700000000000004</v>
      </c>
      <c r="J368">
        <v>0.9</v>
      </c>
      <c r="K368" t="s">
        <v>743</v>
      </c>
      <c r="M368" t="s">
        <v>713</v>
      </c>
      <c r="N368" t="s">
        <v>480</v>
      </c>
      <c r="O368">
        <v>0.01</v>
      </c>
      <c r="P368" t="str">
        <f t="shared" si="20"/>
        <v>Low alloy steel</v>
      </c>
      <c r="Q368" t="s">
        <v>49</v>
      </c>
      <c r="R368" t="s">
        <v>42</v>
      </c>
      <c r="S368" t="s">
        <v>42</v>
      </c>
      <c r="T368" t="s">
        <v>42</v>
      </c>
      <c r="U368" t="s">
        <v>42</v>
      </c>
      <c r="V368" t="s">
        <v>50</v>
      </c>
      <c r="W368">
        <v>8.3000000000000004E-2</v>
      </c>
      <c r="X368">
        <v>8.3000000000000004E-2</v>
      </c>
      <c r="Y368">
        <v>41.79</v>
      </c>
      <c r="AA368" t="s">
        <v>42</v>
      </c>
      <c r="AB368" t="s">
        <v>51</v>
      </c>
      <c r="AC368">
        <v>0.41799999999999998</v>
      </c>
      <c r="AD368">
        <v>5.7299999999999997E-2</v>
      </c>
      <c r="AE368">
        <v>1.9599999999999999E-2</v>
      </c>
      <c r="AF368">
        <v>1.5499999999999999E-3</v>
      </c>
      <c r="AG368">
        <v>5.2800000000000004E-4</v>
      </c>
      <c r="AH368">
        <v>3.3599999999999998E-2</v>
      </c>
      <c r="AI368">
        <v>8.3000000000000004E-2</v>
      </c>
    </row>
    <row r="369" spans="1:35" x14ac:dyDescent="0.35">
      <c r="A369" t="s">
        <v>1221</v>
      </c>
      <c r="B369" s="8">
        <v>47404</v>
      </c>
      <c r="C369" t="s">
        <v>1023</v>
      </c>
      <c r="D369" t="s">
        <v>1222</v>
      </c>
      <c r="E369" t="s">
        <v>1223</v>
      </c>
      <c r="F369" t="s">
        <v>1224</v>
      </c>
      <c r="G369" t="str">
        <f t="shared" si="19"/>
        <v>Autres</v>
      </c>
      <c r="H369">
        <v>0.19800000000000001</v>
      </c>
      <c r="I369">
        <v>0.21</v>
      </c>
      <c r="J369">
        <v>0.95</v>
      </c>
      <c r="K369" t="s">
        <v>413</v>
      </c>
      <c r="M369" t="s">
        <v>385</v>
      </c>
      <c r="N369" t="s">
        <v>234</v>
      </c>
      <c r="O369">
        <v>0.06</v>
      </c>
      <c r="P369" t="str">
        <f t="shared" si="20"/>
        <v>High alloy steel</v>
      </c>
      <c r="Q369" t="s">
        <v>49</v>
      </c>
      <c r="R369" t="s">
        <v>50</v>
      </c>
      <c r="S369" t="s">
        <v>50</v>
      </c>
      <c r="T369" t="s">
        <v>42</v>
      </c>
      <c r="U369" t="s">
        <v>42</v>
      </c>
      <c r="V369" t="s">
        <v>42</v>
      </c>
      <c r="W369">
        <v>0.57499999999999996</v>
      </c>
      <c r="X369">
        <v>0.57499999999999996</v>
      </c>
      <c r="AA369" t="s">
        <v>42</v>
      </c>
      <c r="AB369" t="s">
        <v>141</v>
      </c>
      <c r="AC369">
        <v>2.71</v>
      </c>
      <c r="AD369">
        <v>0</v>
      </c>
      <c r="AE369">
        <v>1.04E-2</v>
      </c>
      <c r="AF369">
        <v>0</v>
      </c>
      <c r="AG369">
        <v>5.79E-3</v>
      </c>
      <c r="AH369">
        <v>-1.27</v>
      </c>
      <c r="AI369">
        <v>0.57499999999999996</v>
      </c>
    </row>
    <row r="370" spans="1:35" x14ac:dyDescent="0.35">
      <c r="A370" t="s">
        <v>1225</v>
      </c>
      <c r="B370" s="8">
        <v>47404</v>
      </c>
      <c r="C370" t="s">
        <v>1023</v>
      </c>
      <c r="D370" t="s">
        <v>1222</v>
      </c>
      <c r="E370" t="s">
        <v>1226</v>
      </c>
      <c r="F370" t="s">
        <v>1227</v>
      </c>
      <c r="G370" t="str">
        <f t="shared" si="19"/>
        <v>Autres</v>
      </c>
      <c r="H370">
        <v>0.19800000000000001</v>
      </c>
      <c r="I370">
        <v>0.21</v>
      </c>
      <c r="J370">
        <v>0.95</v>
      </c>
      <c r="K370" t="s">
        <v>413</v>
      </c>
      <c r="M370" t="s">
        <v>385</v>
      </c>
      <c r="N370" t="s">
        <v>234</v>
      </c>
      <c r="O370">
        <v>0.01</v>
      </c>
      <c r="P370" t="str">
        <f t="shared" si="20"/>
        <v>Low alloy steel</v>
      </c>
      <c r="Q370" t="s">
        <v>56</v>
      </c>
      <c r="R370" t="s">
        <v>42</v>
      </c>
      <c r="S370" t="s">
        <v>42</v>
      </c>
      <c r="T370" t="s">
        <v>42</v>
      </c>
      <c r="U370" t="s">
        <v>42</v>
      </c>
      <c r="V370" t="s">
        <v>42</v>
      </c>
      <c r="W370">
        <v>0.57499999999999996</v>
      </c>
      <c r="X370">
        <v>0.57499999999999996</v>
      </c>
      <c r="AA370" t="s">
        <v>42</v>
      </c>
      <c r="AB370" t="s">
        <v>141</v>
      </c>
      <c r="AC370">
        <v>2.5499999999999998</v>
      </c>
      <c r="AD370">
        <v>0</v>
      </c>
      <c r="AE370">
        <v>1.04E-2</v>
      </c>
      <c r="AF370">
        <v>0</v>
      </c>
      <c r="AG370">
        <v>1.8400000000000001E-3</v>
      </c>
      <c r="AH370">
        <v>-1.27</v>
      </c>
      <c r="AI370">
        <v>0.57499999999999996</v>
      </c>
    </row>
    <row r="371" spans="1:35" x14ac:dyDescent="0.35">
      <c r="A371" t="s">
        <v>1228</v>
      </c>
      <c r="B371" s="8">
        <v>47835</v>
      </c>
      <c r="C371" t="s">
        <v>1229</v>
      </c>
      <c r="D371" t="s">
        <v>1230</v>
      </c>
      <c r="E371" t="s">
        <v>1231</v>
      </c>
      <c r="F371" t="s">
        <v>1232</v>
      </c>
      <c r="G371" t="str">
        <f t="shared" si="19"/>
        <v>Produits plats</v>
      </c>
      <c r="H371">
        <v>0.95279999999999998</v>
      </c>
      <c r="I371">
        <v>0.91900000000000004</v>
      </c>
      <c r="J371">
        <v>0.98</v>
      </c>
      <c r="K371" t="s">
        <v>61</v>
      </c>
      <c r="M371" t="s">
        <v>1074</v>
      </c>
      <c r="N371" t="s">
        <v>63</v>
      </c>
      <c r="O371">
        <v>0.01</v>
      </c>
      <c r="P371" t="str">
        <f t="shared" si="20"/>
        <v>Low alloy steel</v>
      </c>
      <c r="Q371" t="s">
        <v>49</v>
      </c>
      <c r="R371" t="s">
        <v>42</v>
      </c>
      <c r="S371" t="s">
        <v>42</v>
      </c>
      <c r="T371" t="s">
        <v>42</v>
      </c>
      <c r="U371" t="s">
        <v>42</v>
      </c>
      <c r="V371" t="s">
        <v>42</v>
      </c>
      <c r="W371">
        <v>0.41</v>
      </c>
      <c r="X371">
        <v>0.41</v>
      </c>
      <c r="AA371" t="s">
        <v>42</v>
      </c>
      <c r="AB371" t="s">
        <v>51</v>
      </c>
      <c r="AC371">
        <v>0.80900000000000005</v>
      </c>
      <c r="AD371">
        <v>3.7199999999999997E-2</v>
      </c>
      <c r="AE371">
        <v>1.2200000000000001E-2</v>
      </c>
      <c r="AF371">
        <v>3.9399999999999998E-2</v>
      </c>
      <c r="AG371">
        <v>1.08E-3</v>
      </c>
      <c r="AH371">
        <v>-0.111</v>
      </c>
      <c r="AI371">
        <v>0.41</v>
      </c>
    </row>
    <row r="372" spans="1:35" x14ac:dyDescent="0.35">
      <c r="A372" t="s">
        <v>1233</v>
      </c>
      <c r="B372" s="8">
        <v>47057</v>
      </c>
      <c r="C372" t="s">
        <v>1205</v>
      </c>
      <c r="D372" t="s">
        <v>1206</v>
      </c>
      <c r="E372" t="s">
        <v>1234</v>
      </c>
      <c r="F372" t="s">
        <v>1235</v>
      </c>
      <c r="G372" t="str">
        <f t="shared" si="19"/>
        <v>Autres</v>
      </c>
      <c r="I372">
        <v>1.04</v>
      </c>
      <c r="J372">
        <v>0.93</v>
      </c>
      <c r="K372" t="s">
        <v>1236</v>
      </c>
      <c r="M372" t="s">
        <v>385</v>
      </c>
      <c r="N372" t="s">
        <v>234</v>
      </c>
      <c r="P372" t="str">
        <f t="shared" si="20"/>
        <v/>
      </c>
      <c r="Q372" t="s">
        <v>49</v>
      </c>
      <c r="R372" t="s">
        <v>50</v>
      </c>
      <c r="S372" t="s">
        <v>50</v>
      </c>
      <c r="T372" t="s">
        <v>42</v>
      </c>
      <c r="U372" t="s">
        <v>42</v>
      </c>
      <c r="V372" t="s">
        <v>42</v>
      </c>
      <c r="W372">
        <v>0.47</v>
      </c>
      <c r="X372">
        <v>0.47</v>
      </c>
      <c r="AA372" t="s">
        <v>42</v>
      </c>
      <c r="AB372" t="s">
        <v>51</v>
      </c>
      <c r="AC372">
        <v>0.83599999999999997</v>
      </c>
      <c r="AD372">
        <v>0</v>
      </c>
      <c r="AE372">
        <v>5.1900000000000002E-3</v>
      </c>
      <c r="AF372">
        <v>0</v>
      </c>
      <c r="AG372">
        <v>5.0199999999999995E-4</v>
      </c>
      <c r="AH372">
        <v>0</v>
      </c>
    </row>
    <row r="373" spans="1:35" x14ac:dyDescent="0.35">
      <c r="A373" t="s">
        <v>1237</v>
      </c>
      <c r="B373" s="8">
        <v>46378</v>
      </c>
      <c r="C373" t="s">
        <v>1238</v>
      </c>
      <c r="D373" t="s">
        <v>1239</v>
      </c>
      <c r="E373" t="s">
        <v>1240</v>
      </c>
      <c r="F373" t="s">
        <v>1241</v>
      </c>
      <c r="G373" t="str">
        <f t="shared" si="19"/>
        <v>Autres</v>
      </c>
      <c r="I373">
        <v>2.5999999999999999E-2</v>
      </c>
      <c r="J373">
        <v>0.95</v>
      </c>
      <c r="K373" t="s">
        <v>1242</v>
      </c>
      <c r="M373" t="s">
        <v>527</v>
      </c>
      <c r="N373" t="s">
        <v>480</v>
      </c>
      <c r="P373" t="str">
        <f t="shared" si="20"/>
        <v/>
      </c>
      <c r="Q373" t="s">
        <v>56</v>
      </c>
      <c r="R373" t="s">
        <v>50</v>
      </c>
      <c r="S373" t="s">
        <v>50</v>
      </c>
      <c r="T373" t="s">
        <v>42</v>
      </c>
      <c r="U373" t="s">
        <v>42</v>
      </c>
      <c r="V373" t="s">
        <v>42</v>
      </c>
      <c r="W373">
        <v>6.0999999999999999E-2</v>
      </c>
      <c r="X373">
        <v>6.0999999999999999E-2</v>
      </c>
      <c r="AA373" t="s">
        <v>42</v>
      </c>
      <c r="AB373" t="s">
        <v>141</v>
      </c>
      <c r="AC373">
        <v>2.5499999999999998</v>
      </c>
      <c r="AD373">
        <v>4.47E-3</v>
      </c>
      <c r="AE373">
        <v>4.6900000000000002E-5</v>
      </c>
      <c r="AF373">
        <v>2.49E-3</v>
      </c>
      <c r="AG373">
        <v>8.5899999999999995E-4</v>
      </c>
      <c r="AH373">
        <v>-1.67</v>
      </c>
      <c r="AI373">
        <v>6.0999999999999999E-2</v>
      </c>
    </row>
    <row r="374" spans="1:35" x14ac:dyDescent="0.35">
      <c r="A374" t="s">
        <v>1243</v>
      </c>
      <c r="B374" s="8">
        <v>47862</v>
      </c>
      <c r="C374" t="s">
        <v>45</v>
      </c>
      <c r="D374" t="s">
        <v>1244</v>
      </c>
      <c r="E374" t="s">
        <v>1245</v>
      </c>
      <c r="F374" t="s">
        <v>1246</v>
      </c>
      <c r="G374" t="str">
        <f t="shared" si="19"/>
        <v>Autres</v>
      </c>
      <c r="H374">
        <v>6.0000000000000001E-3</v>
      </c>
      <c r="I374">
        <v>2.7900000000000001E-2</v>
      </c>
      <c r="J374">
        <v>0.9</v>
      </c>
      <c r="K374" t="s">
        <v>204</v>
      </c>
      <c r="M374" t="s">
        <v>205</v>
      </c>
      <c r="N374" t="s">
        <v>63</v>
      </c>
      <c r="P374" t="str">
        <f t="shared" si="20"/>
        <v/>
      </c>
      <c r="Q374" t="s">
        <v>49</v>
      </c>
      <c r="R374" t="s">
        <v>42</v>
      </c>
      <c r="S374" t="s">
        <v>42</v>
      </c>
      <c r="T374" t="s">
        <v>42</v>
      </c>
      <c r="U374" t="s">
        <v>42</v>
      </c>
      <c r="V374" t="s">
        <v>50</v>
      </c>
      <c r="W374">
        <v>0.17399999999999999</v>
      </c>
      <c r="X374">
        <v>0.17399999999999999</v>
      </c>
      <c r="AA374" t="s">
        <v>42</v>
      </c>
      <c r="AB374" t="s">
        <v>141</v>
      </c>
      <c r="AC374">
        <v>2.5299999999999998</v>
      </c>
      <c r="AD374">
        <v>4.4900000000000002E-2</v>
      </c>
      <c r="AE374">
        <v>2.81E-2</v>
      </c>
      <c r="AF374">
        <v>1.3500000000000001E-3</v>
      </c>
      <c r="AG374">
        <v>1.5299999999999999E-3</v>
      </c>
      <c r="AH374">
        <v>-1.51</v>
      </c>
      <c r="AI374">
        <v>0.17399999999999999</v>
      </c>
    </row>
    <row r="375" spans="1:35" x14ac:dyDescent="0.35">
      <c r="A375" t="s">
        <v>1247</v>
      </c>
      <c r="B375" s="8">
        <v>46863</v>
      </c>
      <c r="C375" t="s">
        <v>1003</v>
      </c>
      <c r="D375" t="s">
        <v>1248</v>
      </c>
      <c r="E375" t="s">
        <v>1005</v>
      </c>
      <c r="F375" t="s">
        <v>1249</v>
      </c>
      <c r="G375" t="str">
        <f t="shared" si="19"/>
        <v>Autres</v>
      </c>
      <c r="H375">
        <v>1</v>
      </c>
      <c r="I375">
        <v>0.79400000000000004</v>
      </c>
      <c r="J375">
        <v>0.96</v>
      </c>
      <c r="K375" t="s">
        <v>672</v>
      </c>
      <c r="M375" t="s">
        <v>569</v>
      </c>
      <c r="N375" t="s">
        <v>480</v>
      </c>
      <c r="P375" t="str">
        <f t="shared" si="20"/>
        <v/>
      </c>
      <c r="Q375" t="s">
        <v>49</v>
      </c>
      <c r="R375" t="s">
        <v>42</v>
      </c>
      <c r="S375" t="s">
        <v>42</v>
      </c>
      <c r="T375" t="s">
        <v>42</v>
      </c>
      <c r="U375" t="s">
        <v>42</v>
      </c>
      <c r="V375" t="s">
        <v>50</v>
      </c>
      <c r="W375">
        <f>Y375/1000</f>
        <v>0.15325999999999998</v>
      </c>
      <c r="X375">
        <v>1.4076E-2</v>
      </c>
      <c r="Y375">
        <v>153.26</v>
      </c>
      <c r="AA375" t="s">
        <v>50</v>
      </c>
      <c r="AB375" t="s">
        <v>51</v>
      </c>
      <c r="AC375">
        <v>0.223</v>
      </c>
      <c r="AD375">
        <v>6.1899999999999997E-2</v>
      </c>
      <c r="AE375">
        <v>8.3199999999999993E-3</v>
      </c>
      <c r="AF375">
        <v>0</v>
      </c>
      <c r="AG375">
        <v>4.5300000000000001E-4</v>
      </c>
      <c r="AH375">
        <v>-0.83299999999999996</v>
      </c>
      <c r="AI375">
        <v>1.4076E-2</v>
      </c>
    </row>
    <row r="376" spans="1:35" x14ac:dyDescent="0.35">
      <c r="A376" t="s">
        <v>1250</v>
      </c>
      <c r="B376" s="8">
        <v>47127</v>
      </c>
      <c r="C376" t="s">
        <v>339</v>
      </c>
      <c r="D376" t="s">
        <v>1251</v>
      </c>
      <c r="E376" t="s">
        <v>276</v>
      </c>
      <c r="F376" t="s">
        <v>1144</v>
      </c>
      <c r="G376" t="str">
        <f t="shared" si="19"/>
        <v>Produits de stabilisation</v>
      </c>
      <c r="H376">
        <v>0.92100000000000004</v>
      </c>
      <c r="I376">
        <v>1.1000000000000001</v>
      </c>
      <c r="J376">
        <v>0.85</v>
      </c>
      <c r="K376" t="s">
        <v>1252</v>
      </c>
      <c r="M376" t="s">
        <v>248</v>
      </c>
      <c r="N376" t="s">
        <v>234</v>
      </c>
      <c r="O376">
        <v>0.05</v>
      </c>
      <c r="P376" t="str">
        <f t="shared" si="20"/>
        <v>Low alloy steel</v>
      </c>
      <c r="Q376" t="s">
        <v>49</v>
      </c>
      <c r="R376" t="s">
        <v>42</v>
      </c>
      <c r="S376" t="s">
        <v>42</v>
      </c>
      <c r="T376" t="s">
        <v>42</v>
      </c>
      <c r="U376" t="s">
        <v>42</v>
      </c>
      <c r="V376" t="s">
        <v>50</v>
      </c>
      <c r="W376">
        <v>0.69</v>
      </c>
      <c r="X376">
        <v>0.69</v>
      </c>
      <c r="AA376" t="s">
        <v>42</v>
      </c>
      <c r="AB376" t="s">
        <v>51</v>
      </c>
      <c r="AC376">
        <v>1.17</v>
      </c>
      <c r="AD376">
        <v>3.6700000000000001E-3</v>
      </c>
      <c r="AE376">
        <v>8.3799999999999999E-2</v>
      </c>
      <c r="AF376">
        <v>7.1700000000000002E-3</v>
      </c>
      <c r="AG376">
        <v>7.76E-4</v>
      </c>
      <c r="AH376">
        <v>-0.11600000000000001</v>
      </c>
    </row>
    <row r="377" spans="1:35" x14ac:dyDescent="0.35">
      <c r="A377" t="s">
        <v>1253</v>
      </c>
      <c r="B377" s="8">
        <v>47031</v>
      </c>
      <c r="C377" t="s">
        <v>803</v>
      </c>
      <c r="D377" t="s">
        <v>1254</v>
      </c>
      <c r="E377" t="s">
        <v>1255</v>
      </c>
      <c r="F377" t="s">
        <v>1256</v>
      </c>
      <c r="G377" t="str">
        <f t="shared" si="19"/>
        <v>Produits plats</v>
      </c>
      <c r="I377">
        <v>0.217</v>
      </c>
      <c r="J377">
        <v>0.99</v>
      </c>
      <c r="K377" t="s">
        <v>754</v>
      </c>
      <c r="M377" t="s">
        <v>713</v>
      </c>
      <c r="N377" t="s">
        <v>480</v>
      </c>
      <c r="O377">
        <v>1.9E-2</v>
      </c>
      <c r="P377" t="str">
        <f t="shared" si="20"/>
        <v>Low alloy steel</v>
      </c>
      <c r="Q377" t="s">
        <v>49</v>
      </c>
      <c r="R377" t="s">
        <v>42</v>
      </c>
      <c r="S377" t="s">
        <v>42</v>
      </c>
      <c r="T377" t="s">
        <v>42</v>
      </c>
      <c r="U377" t="s">
        <v>42</v>
      </c>
      <c r="V377" t="s">
        <v>50</v>
      </c>
      <c r="W377">
        <v>0.33</v>
      </c>
      <c r="X377">
        <v>0.33</v>
      </c>
      <c r="AA377" t="s">
        <v>42</v>
      </c>
      <c r="AB377" t="s">
        <v>141</v>
      </c>
      <c r="AC377">
        <v>2.5299999999999998</v>
      </c>
      <c r="AD377">
        <v>2.1900000000000001E-3</v>
      </c>
      <c r="AE377">
        <v>2.5100000000000001E-3</v>
      </c>
      <c r="AF377">
        <v>0</v>
      </c>
      <c r="AG377">
        <v>1.45E-4</v>
      </c>
      <c r="AH377">
        <v>-1.36</v>
      </c>
    </row>
    <row r="378" spans="1:35" x14ac:dyDescent="0.35">
      <c r="A378" t="s">
        <v>1257</v>
      </c>
      <c r="B378" s="8">
        <v>47420</v>
      </c>
      <c r="C378" t="s">
        <v>1258</v>
      </c>
      <c r="D378" t="s">
        <v>1259</v>
      </c>
      <c r="E378" t="s">
        <v>1260</v>
      </c>
      <c r="F378" t="s">
        <v>1261</v>
      </c>
      <c r="G378" t="str">
        <f t="shared" si="19"/>
        <v>Autres</v>
      </c>
      <c r="H378">
        <v>0.875</v>
      </c>
      <c r="I378">
        <v>0.98799999999999999</v>
      </c>
      <c r="J378">
        <v>0.95</v>
      </c>
      <c r="K378" t="s">
        <v>584</v>
      </c>
      <c r="M378" t="s">
        <v>713</v>
      </c>
      <c r="N378" t="s">
        <v>480</v>
      </c>
      <c r="P378" t="str">
        <f t="shared" si="20"/>
        <v/>
      </c>
      <c r="Q378" t="s">
        <v>49</v>
      </c>
      <c r="R378" t="s">
        <v>42</v>
      </c>
      <c r="S378" t="s">
        <v>42</v>
      </c>
      <c r="T378" t="s">
        <v>42</v>
      </c>
      <c r="U378" t="s">
        <v>42</v>
      </c>
      <c r="V378" t="s">
        <v>50</v>
      </c>
      <c r="W378">
        <v>0.65600000000000003</v>
      </c>
      <c r="X378">
        <v>0.65600000000000003</v>
      </c>
      <c r="AA378" t="s">
        <v>42</v>
      </c>
      <c r="AB378" t="s">
        <v>51</v>
      </c>
      <c r="AC378">
        <v>0.78900000000000003</v>
      </c>
      <c r="AD378">
        <v>7.1199999999999996E-3</v>
      </c>
      <c r="AE378">
        <v>1.9400000000000001E-2</v>
      </c>
      <c r="AF378">
        <v>1.57E-3</v>
      </c>
      <c r="AG378">
        <v>1.0399999999999999E-3</v>
      </c>
      <c r="AH378">
        <v>6.5299999999999997E-2</v>
      </c>
      <c r="AI378">
        <v>0.65600000000000003</v>
      </c>
    </row>
    <row r="379" spans="1:35" x14ac:dyDescent="0.35">
      <c r="A379" t="s">
        <v>1262</v>
      </c>
      <c r="B379" s="8">
        <v>47666</v>
      </c>
      <c r="C379" t="s">
        <v>998</v>
      </c>
      <c r="D379" t="s">
        <v>1216</v>
      </c>
      <c r="E379" t="s">
        <v>696</v>
      </c>
      <c r="F379" t="s">
        <v>1263</v>
      </c>
      <c r="G379" t="str">
        <f t="shared" si="19"/>
        <v>Produits structurels</v>
      </c>
      <c r="H379">
        <v>0.13100000000000001</v>
      </c>
      <c r="I379">
        <v>0.13100000000000001</v>
      </c>
      <c r="J379">
        <v>0.99</v>
      </c>
      <c r="M379" t="s">
        <v>713</v>
      </c>
      <c r="N379" t="s">
        <v>480</v>
      </c>
      <c r="P379" t="str">
        <f t="shared" si="20"/>
        <v/>
      </c>
      <c r="Q379" t="s">
        <v>49</v>
      </c>
      <c r="R379" t="s">
        <v>42</v>
      </c>
      <c r="S379" t="s">
        <v>42</v>
      </c>
      <c r="T379" t="s">
        <v>42</v>
      </c>
      <c r="U379" t="s">
        <v>50</v>
      </c>
      <c r="V379" t="s">
        <v>50</v>
      </c>
      <c r="W379">
        <v>0.441</v>
      </c>
      <c r="X379">
        <v>0.441</v>
      </c>
      <c r="AA379" t="s">
        <v>42</v>
      </c>
      <c r="AB379" t="s">
        <v>141</v>
      </c>
      <c r="AC379">
        <v>2.5299999999999998</v>
      </c>
      <c r="AD379">
        <v>9.0099999999999995E-5</v>
      </c>
      <c r="AE379">
        <v>1.0699999999999999E-2</v>
      </c>
      <c r="AF379">
        <v>3.7999999999999999E-2</v>
      </c>
      <c r="AG379">
        <v>6.2399999999999999E-5</v>
      </c>
      <c r="AH379">
        <v>-1.51</v>
      </c>
      <c r="AI379">
        <v>0.441</v>
      </c>
    </row>
    <row r="380" spans="1:35" x14ac:dyDescent="0.35">
      <c r="A380" t="s">
        <v>1264</v>
      </c>
      <c r="B380" s="8">
        <v>47327</v>
      </c>
      <c r="C380" t="s">
        <v>1265</v>
      </c>
      <c r="D380" t="s">
        <v>1266</v>
      </c>
      <c r="E380" t="s">
        <v>1267</v>
      </c>
      <c r="F380" t="s">
        <v>1268</v>
      </c>
      <c r="G380" t="str">
        <f t="shared" si="19"/>
        <v>Produits plats</v>
      </c>
      <c r="H380">
        <v>0.17699999999999999</v>
      </c>
      <c r="I380">
        <v>0.17699999999999999</v>
      </c>
      <c r="J380">
        <v>0.88</v>
      </c>
      <c r="K380" t="s">
        <v>584</v>
      </c>
      <c r="M380" t="s">
        <v>569</v>
      </c>
      <c r="N380" t="s">
        <v>480</v>
      </c>
      <c r="P380" t="str">
        <f t="shared" si="20"/>
        <v/>
      </c>
      <c r="Q380" t="s">
        <v>49</v>
      </c>
      <c r="R380" t="s">
        <v>42</v>
      </c>
      <c r="S380" t="s">
        <v>42</v>
      </c>
      <c r="T380" t="s">
        <v>42</v>
      </c>
      <c r="U380" t="s">
        <v>42</v>
      </c>
      <c r="V380" t="s">
        <v>50</v>
      </c>
      <c r="W380">
        <v>0.28999999999999998</v>
      </c>
      <c r="X380">
        <v>0.28999999999999998</v>
      </c>
      <c r="AA380" t="s">
        <v>42</v>
      </c>
      <c r="AB380" t="s">
        <v>141</v>
      </c>
      <c r="AC380">
        <v>2.61</v>
      </c>
      <c r="AD380">
        <v>2.3699999999999999E-2</v>
      </c>
      <c r="AE380">
        <v>5.1999999999999998E-3</v>
      </c>
      <c r="AF380">
        <v>2.24E-2</v>
      </c>
      <c r="AG380">
        <v>7.2999999999999996E-4</v>
      </c>
      <c r="AH380">
        <v>-0.88500000000000001</v>
      </c>
    </row>
    <row r="381" spans="1:35" x14ac:dyDescent="0.35">
      <c r="A381" t="s">
        <v>1269</v>
      </c>
      <c r="B381" s="8">
        <v>47404</v>
      </c>
      <c r="C381" t="s">
        <v>1023</v>
      </c>
      <c r="D381" t="s">
        <v>1270</v>
      </c>
      <c r="E381" t="s">
        <v>1224</v>
      </c>
      <c r="F381" t="s">
        <v>1271</v>
      </c>
      <c r="G381" t="str">
        <f t="shared" si="19"/>
        <v>Autres</v>
      </c>
      <c r="H381">
        <v>0.19800000000000001</v>
      </c>
      <c r="I381">
        <v>0.21</v>
      </c>
      <c r="J381">
        <v>0.95</v>
      </c>
      <c r="K381" t="s">
        <v>413</v>
      </c>
      <c r="M381" t="s">
        <v>385</v>
      </c>
      <c r="N381" t="s">
        <v>234</v>
      </c>
      <c r="P381" t="str">
        <f t="shared" si="20"/>
        <v/>
      </c>
      <c r="Q381" t="s">
        <v>49</v>
      </c>
      <c r="R381" t="s">
        <v>50</v>
      </c>
      <c r="S381" t="s">
        <v>50</v>
      </c>
      <c r="T381" t="s">
        <v>42</v>
      </c>
      <c r="U381" t="s">
        <v>42</v>
      </c>
      <c r="V381" t="s">
        <v>42</v>
      </c>
      <c r="W381">
        <v>0.57499999999999996</v>
      </c>
      <c r="X381">
        <v>0.57499999999999996</v>
      </c>
      <c r="AA381" t="s">
        <v>42</v>
      </c>
      <c r="AB381" t="s">
        <v>141</v>
      </c>
      <c r="AC381">
        <v>2.59</v>
      </c>
      <c r="AD381">
        <v>0</v>
      </c>
      <c r="AE381">
        <v>1.04E-2</v>
      </c>
      <c r="AF381">
        <v>0</v>
      </c>
      <c r="AG381">
        <v>2.0600000000000002E-3</v>
      </c>
      <c r="AH381">
        <v>-1.27</v>
      </c>
      <c r="AI381">
        <v>0.57499999999999996</v>
      </c>
    </row>
    <row r="382" spans="1:35" x14ac:dyDescent="0.35">
      <c r="A382" t="s">
        <v>1272</v>
      </c>
      <c r="B382" s="8">
        <v>47035</v>
      </c>
      <c r="C382" t="s">
        <v>998</v>
      </c>
      <c r="D382" t="s">
        <v>1273</v>
      </c>
      <c r="E382" t="s">
        <v>1267</v>
      </c>
      <c r="F382" t="s">
        <v>1274</v>
      </c>
      <c r="G382" t="str">
        <f t="shared" si="19"/>
        <v>Produits plats</v>
      </c>
      <c r="H382">
        <v>0.20599999999999999</v>
      </c>
      <c r="I382">
        <v>1.05</v>
      </c>
      <c r="J382">
        <v>1</v>
      </c>
      <c r="K382" t="s">
        <v>738</v>
      </c>
      <c r="M382" t="s">
        <v>713</v>
      </c>
      <c r="N382" t="s">
        <v>480</v>
      </c>
      <c r="O382">
        <v>0.01</v>
      </c>
      <c r="P382" t="str">
        <f t="shared" si="20"/>
        <v>Low alloy steel</v>
      </c>
      <c r="Q382" t="s">
        <v>49</v>
      </c>
      <c r="R382" t="s">
        <v>42</v>
      </c>
      <c r="S382" t="s">
        <v>42</v>
      </c>
      <c r="T382" t="s">
        <v>42</v>
      </c>
      <c r="U382" t="s">
        <v>42</v>
      </c>
      <c r="V382" t="s">
        <v>50</v>
      </c>
      <c r="W382">
        <f>Y382/1000</f>
        <v>0.14977000000000001</v>
      </c>
      <c r="X382">
        <v>9.9699999999999997E-3</v>
      </c>
      <c r="Y382">
        <v>149.77000000000001</v>
      </c>
      <c r="AA382" t="s">
        <v>50</v>
      </c>
      <c r="AB382" t="s">
        <v>51</v>
      </c>
      <c r="AC382">
        <v>0.91400000000000003</v>
      </c>
      <c r="AD382">
        <v>4.2799999999999998E-2</v>
      </c>
      <c r="AE382">
        <v>2.63E-2</v>
      </c>
      <c r="AF382">
        <v>1.3600000000000001E-3</v>
      </c>
      <c r="AG382">
        <v>0</v>
      </c>
      <c r="AH382">
        <v>1.2200000000000001E-2</v>
      </c>
      <c r="AI382">
        <v>9.9699999999999997E-3</v>
      </c>
    </row>
    <row r="383" spans="1:35" x14ac:dyDescent="0.35">
      <c r="A383" t="s">
        <v>1275</v>
      </c>
      <c r="B383" s="8">
        <v>47765</v>
      </c>
      <c r="C383" t="s">
        <v>1183</v>
      </c>
      <c r="D383" t="s">
        <v>1276</v>
      </c>
      <c r="E383" t="s">
        <v>1277</v>
      </c>
      <c r="F383" t="s">
        <v>1278</v>
      </c>
      <c r="G383" t="str">
        <f t="shared" si="19"/>
        <v>Autres</v>
      </c>
      <c r="H383">
        <v>0</v>
      </c>
      <c r="I383">
        <v>0.45800000000000002</v>
      </c>
      <c r="J383">
        <v>0.92</v>
      </c>
      <c r="K383" t="s">
        <v>1136</v>
      </c>
      <c r="M383" t="s">
        <v>373</v>
      </c>
      <c r="N383" t="s">
        <v>234</v>
      </c>
      <c r="O383">
        <v>1.0319999999999999E-2</v>
      </c>
      <c r="P383" t="str">
        <f t="shared" si="20"/>
        <v>Low alloy steel</v>
      </c>
      <c r="Q383" t="s">
        <v>49</v>
      </c>
      <c r="R383" t="s">
        <v>42</v>
      </c>
      <c r="S383" t="s">
        <v>42</v>
      </c>
      <c r="T383" t="s">
        <v>42</v>
      </c>
      <c r="U383" t="s">
        <v>42</v>
      </c>
      <c r="V383" t="s">
        <v>50</v>
      </c>
      <c r="W383">
        <v>0.48</v>
      </c>
      <c r="X383">
        <v>0.48</v>
      </c>
      <c r="AA383" t="s">
        <v>42</v>
      </c>
      <c r="AB383" t="s">
        <v>141</v>
      </c>
      <c r="AC383">
        <v>1.63</v>
      </c>
      <c r="AD383">
        <v>2.4099999999999998E-3</v>
      </c>
      <c r="AE383">
        <v>9.5899999999999996E-3</v>
      </c>
      <c r="AF383">
        <v>6.5600000000000006E-2</v>
      </c>
      <c r="AG383">
        <v>5.0100000000000003E-4</v>
      </c>
      <c r="AH383">
        <v>-0.79</v>
      </c>
    </row>
    <row r="384" spans="1:35" x14ac:dyDescent="0.35">
      <c r="A384" t="s">
        <v>1279</v>
      </c>
      <c r="B384" s="8">
        <v>47355</v>
      </c>
      <c r="C384" t="s">
        <v>998</v>
      </c>
      <c r="D384" t="s">
        <v>1216</v>
      </c>
      <c r="E384" t="s">
        <v>1280</v>
      </c>
      <c r="F384" t="s">
        <v>1281</v>
      </c>
      <c r="G384" t="str">
        <f t="shared" si="19"/>
        <v>Produits plats</v>
      </c>
      <c r="H384">
        <v>5.8999999999999997E-2</v>
      </c>
      <c r="I384">
        <v>0.10299999999999999</v>
      </c>
      <c r="J384">
        <v>0.98</v>
      </c>
      <c r="K384" t="s">
        <v>480</v>
      </c>
      <c r="M384" t="s">
        <v>713</v>
      </c>
      <c r="N384" t="s">
        <v>480</v>
      </c>
      <c r="O384">
        <v>8.0000000000000002E-3</v>
      </c>
      <c r="P384" t="str">
        <f t="shared" si="20"/>
        <v>Low alloy steel</v>
      </c>
      <c r="Q384" t="s">
        <v>56</v>
      </c>
      <c r="R384" t="s">
        <v>42</v>
      </c>
      <c r="S384" t="s">
        <v>42</v>
      </c>
      <c r="T384" t="s">
        <v>50</v>
      </c>
      <c r="U384" t="s">
        <v>42</v>
      </c>
      <c r="V384" t="s">
        <v>42</v>
      </c>
      <c r="W384">
        <v>0.42699999999999999</v>
      </c>
      <c r="X384">
        <v>0.42699999999999999</v>
      </c>
      <c r="Y384">
        <v>0.27</v>
      </c>
      <c r="AA384" t="s">
        <v>42</v>
      </c>
      <c r="AB384" t="s">
        <v>141</v>
      </c>
      <c r="AC384">
        <v>2.5</v>
      </c>
      <c r="AD384">
        <v>4.2000000000000003E-2</v>
      </c>
      <c r="AE384">
        <v>2.63E-2</v>
      </c>
      <c r="AF384">
        <v>1.3600000000000001E-3</v>
      </c>
      <c r="AG384" t="s">
        <v>1282</v>
      </c>
      <c r="AH384">
        <v>-1.52</v>
      </c>
      <c r="AI384">
        <v>0.42699999999999999</v>
      </c>
    </row>
    <row r="385" spans="1:35" x14ac:dyDescent="0.35">
      <c r="A385" t="s">
        <v>1283</v>
      </c>
      <c r="B385" s="8">
        <v>47188</v>
      </c>
      <c r="C385" t="s">
        <v>1229</v>
      </c>
      <c r="D385" t="s">
        <v>1284</v>
      </c>
      <c r="E385" t="s">
        <v>1285</v>
      </c>
      <c r="F385" t="s">
        <v>1286</v>
      </c>
      <c r="G385" t="str">
        <f t="shared" si="19"/>
        <v>Autres</v>
      </c>
      <c r="H385">
        <v>0.99</v>
      </c>
      <c r="J385">
        <v>0.98</v>
      </c>
      <c r="K385" t="s">
        <v>61</v>
      </c>
      <c r="M385" t="s">
        <v>1074</v>
      </c>
      <c r="N385" t="s">
        <v>926</v>
      </c>
      <c r="O385">
        <v>0.03</v>
      </c>
      <c r="P385" t="str">
        <f t="shared" si="20"/>
        <v>Low alloy steel</v>
      </c>
      <c r="Q385" t="s">
        <v>49</v>
      </c>
      <c r="R385" t="s">
        <v>42</v>
      </c>
      <c r="S385" t="s">
        <v>42</v>
      </c>
      <c r="T385" t="s">
        <v>50</v>
      </c>
      <c r="U385" t="s">
        <v>42</v>
      </c>
      <c r="V385" t="s">
        <v>42</v>
      </c>
      <c r="W385">
        <v>0.46800000000000003</v>
      </c>
      <c r="X385">
        <v>0.46800000000000003</v>
      </c>
      <c r="AA385" t="s">
        <v>42</v>
      </c>
      <c r="AB385" t="s">
        <v>51</v>
      </c>
      <c r="AC385">
        <v>0.77200000000000002</v>
      </c>
      <c r="AD385">
        <v>2.7399999999999998E-3</v>
      </c>
      <c r="AE385">
        <v>1.95E-2</v>
      </c>
      <c r="AF385">
        <v>0</v>
      </c>
      <c r="AG385">
        <v>6.7600000000000004E-3</v>
      </c>
      <c r="AH385">
        <v>2.7699999999999999E-2</v>
      </c>
      <c r="AI385">
        <v>0.46800000000000003</v>
      </c>
    </row>
    <row r="386" spans="1:35" x14ac:dyDescent="0.35">
      <c r="A386" t="s">
        <v>1287</v>
      </c>
      <c r="B386" s="8">
        <v>47066</v>
      </c>
      <c r="C386" t="s">
        <v>998</v>
      </c>
      <c r="D386" t="s">
        <v>1288</v>
      </c>
      <c r="E386" t="s">
        <v>1289</v>
      </c>
      <c r="F386" t="s">
        <v>1290</v>
      </c>
      <c r="G386" t="str">
        <f t="shared" si="19"/>
        <v>Produits structurels</v>
      </c>
      <c r="H386">
        <v>0.66</v>
      </c>
      <c r="I386">
        <v>1.19</v>
      </c>
      <c r="J386">
        <v>0.85</v>
      </c>
      <c r="K386" t="s">
        <v>895</v>
      </c>
      <c r="M386" t="s">
        <v>713</v>
      </c>
      <c r="N386" t="s">
        <v>480</v>
      </c>
      <c r="O386">
        <v>3.2199999999999999E-2</v>
      </c>
      <c r="P386" t="str">
        <f t="shared" si="20"/>
        <v>Low alloy steel</v>
      </c>
      <c r="Q386" t="s">
        <v>49</v>
      </c>
      <c r="R386" t="s">
        <v>42</v>
      </c>
      <c r="S386" t="s">
        <v>42</v>
      </c>
      <c r="T386" t="s">
        <v>42</v>
      </c>
      <c r="U386" t="s">
        <v>42</v>
      </c>
      <c r="V386" t="s">
        <v>50</v>
      </c>
      <c r="W386">
        <f>Y386/1000</f>
        <v>0.12418000000000001</v>
      </c>
      <c r="X386">
        <v>1.78E-2</v>
      </c>
      <c r="Y386">
        <v>124.18</v>
      </c>
      <c r="AA386" t="s">
        <v>50</v>
      </c>
      <c r="AB386" t="s">
        <v>51</v>
      </c>
      <c r="AC386">
        <v>0.40899999999999997</v>
      </c>
      <c r="AD386">
        <v>4.2999999999999997E-2</v>
      </c>
      <c r="AE386">
        <v>2.63E-2</v>
      </c>
      <c r="AF386">
        <v>1.34E-3</v>
      </c>
      <c r="AG386">
        <v>2.2300000000000002E-3</v>
      </c>
      <c r="AH386">
        <v>0.40799999999999997</v>
      </c>
      <c r="AI386">
        <v>1.78E-2</v>
      </c>
    </row>
    <row r="387" spans="1:35" x14ac:dyDescent="0.35">
      <c r="A387" t="s">
        <v>1291</v>
      </c>
      <c r="B387" s="8">
        <v>47365</v>
      </c>
      <c r="C387" t="s">
        <v>998</v>
      </c>
      <c r="D387" t="s">
        <v>1288</v>
      </c>
      <c r="E387" t="s">
        <v>1292</v>
      </c>
      <c r="F387" t="s">
        <v>1293</v>
      </c>
      <c r="G387" t="str">
        <f t="shared" si="19"/>
        <v>Produits de stabilisation</v>
      </c>
      <c r="H387">
        <v>0</v>
      </c>
      <c r="I387">
        <v>1.38</v>
      </c>
      <c r="J387">
        <v>0.9</v>
      </c>
      <c r="K387" t="s">
        <v>895</v>
      </c>
      <c r="M387" t="s">
        <v>713</v>
      </c>
      <c r="N387" t="s">
        <v>480</v>
      </c>
      <c r="O387">
        <v>0.01</v>
      </c>
      <c r="P387" t="str">
        <f t="shared" si="20"/>
        <v>Low alloy steel</v>
      </c>
      <c r="Q387" t="s">
        <v>56</v>
      </c>
      <c r="R387" t="s">
        <v>42</v>
      </c>
      <c r="S387" t="s">
        <v>42</v>
      </c>
      <c r="T387" t="s">
        <v>42</v>
      </c>
      <c r="U387" t="s">
        <v>42</v>
      </c>
      <c r="V387" t="s">
        <v>42</v>
      </c>
      <c r="W387">
        <v>0.24</v>
      </c>
      <c r="X387">
        <v>0.24</v>
      </c>
      <c r="Y387">
        <v>124.18</v>
      </c>
      <c r="AA387" t="s">
        <v>42</v>
      </c>
      <c r="AB387" t="s">
        <v>51</v>
      </c>
      <c r="AC387">
        <v>0.61499999999999999</v>
      </c>
      <c r="AD387">
        <v>0</v>
      </c>
      <c r="AE387">
        <v>2.1299999999999999E-2</v>
      </c>
      <c r="AF387">
        <v>1.5299999999999999E-3</v>
      </c>
      <c r="AG387">
        <v>1.4499999999999999E-3</v>
      </c>
      <c r="AH387">
        <v>2.0799999999999999E-2</v>
      </c>
      <c r="AI387">
        <v>0.24</v>
      </c>
    </row>
    <row r="388" spans="1:35" x14ac:dyDescent="0.35">
      <c r="A388" t="s">
        <v>1294</v>
      </c>
      <c r="B388" s="8">
        <v>46925</v>
      </c>
      <c r="C388" t="s">
        <v>575</v>
      </c>
      <c r="D388" t="s">
        <v>1295</v>
      </c>
      <c r="E388" t="s">
        <v>276</v>
      </c>
      <c r="F388" t="s">
        <v>1296</v>
      </c>
      <c r="G388" t="str">
        <f t="shared" ref="G388:G402" si="23">IF(OR(ISNUMBER(SEARCH("Rebar",F388)),ISNUMBER(SEARCH("Bars &amp; Coils",F388)),ISNUMBER(SEARCH("reinforcement",F388))),"Produits d’armature",IF(OR(ISNUMBER(SEARCH("Sections",F388)),ISNUMBER(SEARCH("Welded sections",F388)),ISNUMBER(SEARCH("Decking",F388)),ISNUMBER(SEARCH("Steel support systems",F388)),ISNUMBER(SEARCH("Sheet piles",F388)),ISNUMBER(SEARCH("Sheet Profiles",F388))),"Produits structurels",IF(OR(ISNUMBER(SEARCH("Tubular products",F388)),ISNUMBER(SEARCH("tube",F388)),ISNUMBER(SEARCH("pipe",F388))),"Produits tubulaires",IF(OR(ISNUMBER(SEARCH("Wire rod",F388)),ISNUMBER(SEARCH("Wire strand",F388)),ISNUMBER(SEARCH("Meshes",F388))),"Produits de stabilisation",IF(OR(ISNUMBER(SEARCH("Plates",F388)),ISNUMBER(SEARCH("Coils",F388)),ISNUMBER(SEARCH("Sheets",F388))),"Produits plats","Autres")))))</f>
        <v>Produits de stabilisation</v>
      </c>
      <c r="H388">
        <v>0.83279999999999998</v>
      </c>
      <c r="I388">
        <v>1.0900000000000001</v>
      </c>
      <c r="J388">
        <v>0.85</v>
      </c>
      <c r="K388" t="s">
        <v>568</v>
      </c>
      <c r="M388" t="s">
        <v>569</v>
      </c>
      <c r="N388" t="s">
        <v>480</v>
      </c>
      <c r="O388">
        <v>0.01</v>
      </c>
      <c r="P388" t="str">
        <f t="shared" ref="P388:P402" si="24">IF(O388="","",IF(O388&gt;=0.105,"Stainless steel",IF(O388&gt;0.05,"High alloy steel",IF(O388&gt;=0,"Low alloy steel"))))</f>
        <v>Low alloy steel</v>
      </c>
      <c r="Q388" t="s">
        <v>49</v>
      </c>
      <c r="R388" t="s">
        <v>42</v>
      </c>
      <c r="S388" t="s">
        <v>42</v>
      </c>
      <c r="T388" t="s">
        <v>42</v>
      </c>
      <c r="U388" t="s">
        <v>42</v>
      </c>
      <c r="V388" t="s">
        <v>50</v>
      </c>
      <c r="W388">
        <f>Y388/1000</f>
        <v>0.31563000000000002</v>
      </c>
      <c r="X388">
        <v>0.43689</v>
      </c>
      <c r="Y388">
        <v>315.63</v>
      </c>
      <c r="AA388" t="s">
        <v>42</v>
      </c>
      <c r="AB388" t="s">
        <v>51</v>
      </c>
      <c r="AC388">
        <v>0.80900000000000005</v>
      </c>
      <c r="AD388">
        <v>2.4299999999999999E-2</v>
      </c>
      <c r="AE388">
        <v>1.9300000000000001E-2</v>
      </c>
      <c r="AF388">
        <v>2.2700000000000001E-2</v>
      </c>
      <c r="AG388">
        <v>9.5200000000000005E-4</v>
      </c>
      <c r="AH388">
        <v>2.6099999999999999E-3</v>
      </c>
      <c r="AI388">
        <v>0.43689</v>
      </c>
    </row>
    <row r="389" spans="1:35" x14ac:dyDescent="0.35">
      <c r="A389" t="s">
        <v>1297</v>
      </c>
      <c r="B389" s="8">
        <v>42581</v>
      </c>
      <c r="C389" t="s">
        <v>460</v>
      </c>
      <c r="D389" t="s">
        <v>1298</v>
      </c>
      <c r="E389" t="s">
        <v>1299</v>
      </c>
      <c r="F389" t="s">
        <v>1300</v>
      </c>
      <c r="G389" t="str">
        <f t="shared" si="23"/>
        <v>Autres</v>
      </c>
      <c r="H389">
        <v>0</v>
      </c>
      <c r="J389">
        <v>0.92</v>
      </c>
      <c r="K389" t="s">
        <v>458</v>
      </c>
      <c r="M389" t="s">
        <v>1301</v>
      </c>
      <c r="N389" t="s">
        <v>234</v>
      </c>
      <c r="O389">
        <v>0.01</v>
      </c>
      <c r="P389" t="str">
        <f t="shared" si="24"/>
        <v>Low alloy steel</v>
      </c>
      <c r="Q389" t="s">
        <v>49</v>
      </c>
      <c r="R389" t="s">
        <v>42</v>
      </c>
      <c r="S389" t="s">
        <v>42</v>
      </c>
      <c r="T389" t="s">
        <v>42</v>
      </c>
      <c r="U389" t="s">
        <v>42</v>
      </c>
      <c r="V389" t="s">
        <v>42</v>
      </c>
      <c r="W389">
        <v>0.48</v>
      </c>
      <c r="X389">
        <v>0.48</v>
      </c>
      <c r="AA389" t="s">
        <v>42</v>
      </c>
      <c r="AB389" t="s">
        <v>43</v>
      </c>
      <c r="AC389">
        <v>2.94</v>
      </c>
      <c r="AD389">
        <v>2.0400000000000001E-3</v>
      </c>
      <c r="AE389">
        <v>3.9100000000000003E-2</v>
      </c>
      <c r="AF389">
        <v>0</v>
      </c>
      <c r="AG389">
        <v>1.08E-3</v>
      </c>
      <c r="AH389">
        <v>-1.95</v>
      </c>
    </row>
    <row r="390" spans="1:35" x14ac:dyDescent="0.35">
      <c r="A390" t="s">
        <v>1302</v>
      </c>
      <c r="B390" s="8">
        <v>46832</v>
      </c>
      <c r="C390" t="s">
        <v>1303</v>
      </c>
      <c r="D390" t="s">
        <v>1304</v>
      </c>
      <c r="E390" t="s">
        <v>1305</v>
      </c>
      <c r="F390" t="s">
        <v>1306</v>
      </c>
      <c r="G390" t="str">
        <f t="shared" si="23"/>
        <v>Autres</v>
      </c>
      <c r="H390">
        <v>0.17399999999999999</v>
      </c>
      <c r="I390">
        <v>0.52800000000000002</v>
      </c>
      <c r="J390">
        <v>0.9</v>
      </c>
      <c r="K390" t="s">
        <v>843</v>
      </c>
      <c r="M390" t="s">
        <v>845</v>
      </c>
      <c r="N390" t="s">
        <v>843</v>
      </c>
      <c r="O390">
        <v>0.01</v>
      </c>
      <c r="P390" t="str">
        <f t="shared" si="24"/>
        <v>Low alloy steel</v>
      </c>
      <c r="Q390" t="s">
        <v>49</v>
      </c>
      <c r="R390" t="s">
        <v>50</v>
      </c>
      <c r="S390" t="s">
        <v>42</v>
      </c>
      <c r="T390" t="s">
        <v>42</v>
      </c>
      <c r="U390" t="s">
        <v>42</v>
      </c>
      <c r="V390" t="s">
        <v>50</v>
      </c>
      <c r="W390">
        <v>0.55000000000000004</v>
      </c>
      <c r="X390">
        <v>0.55000000000000004</v>
      </c>
      <c r="AA390" t="s">
        <v>42</v>
      </c>
      <c r="AB390" t="s">
        <v>141</v>
      </c>
      <c r="AC390">
        <v>3.47</v>
      </c>
      <c r="AD390">
        <v>6.2399999999999999E-4</v>
      </c>
      <c r="AE390">
        <v>4.7400000000000003E-3</v>
      </c>
      <c r="AF390">
        <v>4.3900000000000002E-2</v>
      </c>
      <c r="AG390">
        <v>4.8300000000000001E-3</v>
      </c>
      <c r="AH390">
        <v>-1.19</v>
      </c>
    </row>
    <row r="391" spans="1:35" x14ac:dyDescent="0.35">
      <c r="A391" t="s">
        <v>1307</v>
      </c>
      <c r="B391" s="8">
        <v>47355</v>
      </c>
      <c r="C391" t="s">
        <v>998</v>
      </c>
      <c r="D391" t="s">
        <v>1308</v>
      </c>
      <c r="E391" t="s">
        <v>1218</v>
      </c>
      <c r="F391" t="s">
        <v>1309</v>
      </c>
      <c r="G391" t="str">
        <f t="shared" si="23"/>
        <v>Produits plats</v>
      </c>
      <c r="H391">
        <v>6.4799999999999996E-2</v>
      </c>
      <c r="I391">
        <v>6.4799999999999996E-2</v>
      </c>
      <c r="J391">
        <v>0.98</v>
      </c>
      <c r="N391" t="s">
        <v>480</v>
      </c>
      <c r="O391">
        <v>0.01</v>
      </c>
      <c r="P391" t="str">
        <f t="shared" si="24"/>
        <v>Low alloy steel</v>
      </c>
      <c r="R391" t="s">
        <v>50</v>
      </c>
      <c r="S391" t="s">
        <v>50</v>
      </c>
      <c r="T391" t="s">
        <v>42</v>
      </c>
      <c r="U391" t="s">
        <v>50</v>
      </c>
      <c r="V391" t="s">
        <v>42</v>
      </c>
      <c r="W391">
        <v>0.27</v>
      </c>
      <c r="X391">
        <v>0.27</v>
      </c>
      <c r="Y391">
        <v>272.63</v>
      </c>
      <c r="AA391" t="s">
        <v>42</v>
      </c>
      <c r="AB391" t="s">
        <v>141</v>
      </c>
      <c r="AC391">
        <v>2.57</v>
      </c>
      <c r="AD391">
        <v>4.2000000000000003E-2</v>
      </c>
      <c r="AE391">
        <v>2.63E-2</v>
      </c>
      <c r="AF391">
        <v>1.3600000000000001E-3</v>
      </c>
      <c r="AG391">
        <v>2.8699999999999998E-4</v>
      </c>
      <c r="AH391">
        <v>-1.58</v>
      </c>
    </row>
    <row r="392" spans="1:35" x14ac:dyDescent="0.35">
      <c r="A392" t="s">
        <v>1310</v>
      </c>
      <c r="B392" s="8">
        <v>47101</v>
      </c>
      <c r="C392" t="s">
        <v>998</v>
      </c>
      <c r="D392" t="s">
        <v>1308</v>
      </c>
      <c r="E392" t="s">
        <v>1311</v>
      </c>
      <c r="F392" t="s">
        <v>1312</v>
      </c>
      <c r="G392" t="str">
        <f t="shared" si="23"/>
        <v>Produits plats</v>
      </c>
      <c r="H392">
        <v>0.95</v>
      </c>
      <c r="I392">
        <v>0.95</v>
      </c>
      <c r="J392">
        <v>0.98</v>
      </c>
      <c r="N392" t="s">
        <v>480</v>
      </c>
      <c r="O392">
        <v>0.01</v>
      </c>
      <c r="P392" t="str">
        <f t="shared" si="24"/>
        <v>Low alloy steel</v>
      </c>
      <c r="R392" t="s">
        <v>50</v>
      </c>
      <c r="S392" t="s">
        <v>50</v>
      </c>
      <c r="T392" t="s">
        <v>42</v>
      </c>
      <c r="U392" t="s">
        <v>50</v>
      </c>
      <c r="V392" t="s">
        <v>42</v>
      </c>
      <c r="W392">
        <v>0.27</v>
      </c>
      <c r="X392">
        <v>0.27</v>
      </c>
      <c r="AA392" t="s">
        <v>42</v>
      </c>
      <c r="AB392" t="s">
        <v>51</v>
      </c>
      <c r="AC392">
        <v>0.877</v>
      </c>
      <c r="AD392">
        <v>4.2000000000000003E-2</v>
      </c>
      <c r="AE392">
        <v>2.63E-2</v>
      </c>
      <c r="AF392">
        <v>1.3600000000000001E-3</v>
      </c>
      <c r="AG392">
        <v>2.8699999999999998E-4</v>
      </c>
      <c r="AH392">
        <v>-6.0199999999999997E-2</v>
      </c>
    </row>
    <row r="393" spans="1:35" x14ac:dyDescent="0.35">
      <c r="A393" t="s">
        <v>1313</v>
      </c>
      <c r="B393" s="8">
        <v>47101</v>
      </c>
      <c r="C393" t="s">
        <v>482</v>
      </c>
      <c r="D393" t="s">
        <v>1314</v>
      </c>
      <c r="E393" t="s">
        <v>1315</v>
      </c>
      <c r="F393" t="s">
        <v>1280</v>
      </c>
      <c r="G393" t="str">
        <f t="shared" si="23"/>
        <v>Produits plats</v>
      </c>
      <c r="H393">
        <v>0.26800000000000002</v>
      </c>
      <c r="I393">
        <v>0.96199999999999997</v>
      </c>
      <c r="J393">
        <v>0.98</v>
      </c>
      <c r="K393" t="s">
        <v>738</v>
      </c>
      <c r="M393" t="s">
        <v>1316</v>
      </c>
      <c r="N393" t="s">
        <v>480</v>
      </c>
      <c r="O393">
        <v>7.4999999999999997E-3</v>
      </c>
      <c r="P393" t="str">
        <f t="shared" si="24"/>
        <v>Low alloy steel</v>
      </c>
      <c r="Q393" t="s">
        <v>177</v>
      </c>
      <c r="R393" t="s">
        <v>50</v>
      </c>
      <c r="S393" t="s">
        <v>42</v>
      </c>
      <c r="T393" t="s">
        <v>50</v>
      </c>
      <c r="U393" t="s">
        <v>42</v>
      </c>
      <c r="V393" t="s">
        <v>42</v>
      </c>
      <c r="W393">
        <v>0.14976999999999999</v>
      </c>
      <c r="X393">
        <v>0.14976999999999999</v>
      </c>
      <c r="Y393">
        <v>149.77000000000001</v>
      </c>
      <c r="AA393" t="s">
        <v>50</v>
      </c>
      <c r="AB393" t="s">
        <v>51</v>
      </c>
      <c r="AC393">
        <v>0.8</v>
      </c>
      <c r="AD393">
        <v>4.1000000000000002E-2</v>
      </c>
      <c r="AE393">
        <v>2.63E-2</v>
      </c>
      <c r="AF393">
        <v>1.3600000000000001E-3</v>
      </c>
      <c r="AG393">
        <v>2.9700000000000001E-4</v>
      </c>
      <c r="AH393">
        <v>-3.0300000000000001E-2</v>
      </c>
    </row>
    <row r="394" spans="1:35" x14ac:dyDescent="0.35">
      <c r="A394" t="s">
        <v>1317</v>
      </c>
      <c r="B394" s="8">
        <v>47672</v>
      </c>
      <c r="C394" t="s">
        <v>1103</v>
      </c>
      <c r="D394" t="s">
        <v>753</v>
      </c>
      <c r="E394" t="s">
        <v>1318</v>
      </c>
      <c r="F394" t="s">
        <v>1319</v>
      </c>
      <c r="G394" t="str">
        <f t="shared" si="23"/>
        <v>Autres</v>
      </c>
      <c r="H394">
        <v>0.16800000000000001</v>
      </c>
      <c r="J394">
        <v>0.95</v>
      </c>
      <c r="K394" t="s">
        <v>754</v>
      </c>
      <c r="M394" t="s">
        <v>713</v>
      </c>
      <c r="N394" t="s">
        <v>480</v>
      </c>
      <c r="O394">
        <v>1.8450000000000001E-2</v>
      </c>
      <c r="P394" t="str">
        <f t="shared" si="24"/>
        <v>Low alloy steel</v>
      </c>
      <c r="Q394" t="s">
        <v>177</v>
      </c>
      <c r="R394" t="s">
        <v>42</v>
      </c>
      <c r="S394" t="s">
        <v>42</v>
      </c>
      <c r="T394" t="s">
        <v>42</v>
      </c>
      <c r="U394" t="s">
        <v>42</v>
      </c>
      <c r="V394" t="s">
        <v>42</v>
      </c>
      <c r="W394">
        <v>0.33</v>
      </c>
      <c r="X394">
        <v>0.33</v>
      </c>
      <c r="AA394" t="s">
        <v>42</v>
      </c>
      <c r="AB394" t="s">
        <v>141</v>
      </c>
      <c r="AC394">
        <v>1.55</v>
      </c>
      <c r="AD394">
        <v>0</v>
      </c>
      <c r="AE394">
        <v>7.8200000000000006E-3</v>
      </c>
      <c r="AF394">
        <v>2.47E-2</v>
      </c>
      <c r="AG394">
        <v>3.0400000000000002E-4</v>
      </c>
      <c r="AH394">
        <v>-0.28999999999999998</v>
      </c>
    </row>
    <row r="395" spans="1:35" x14ac:dyDescent="0.35">
      <c r="A395" t="s">
        <v>1320</v>
      </c>
      <c r="B395" s="8">
        <v>47503</v>
      </c>
      <c r="C395" t="s">
        <v>1321</v>
      </c>
      <c r="D395" t="s">
        <v>1322</v>
      </c>
      <c r="E395" t="s">
        <v>1323</v>
      </c>
      <c r="F395" t="s">
        <v>1324</v>
      </c>
      <c r="G395" t="str">
        <f t="shared" si="23"/>
        <v>Produits plats</v>
      </c>
      <c r="H395">
        <v>0.89700000000000002</v>
      </c>
      <c r="I395">
        <v>1.1499999999999999</v>
      </c>
      <c r="J395">
        <v>0.98</v>
      </c>
      <c r="K395" t="s">
        <v>480</v>
      </c>
      <c r="M395" t="s">
        <v>713</v>
      </c>
      <c r="N395" t="s">
        <v>480</v>
      </c>
      <c r="O395">
        <v>0.02</v>
      </c>
      <c r="P395" t="str">
        <f t="shared" si="24"/>
        <v>Low alloy steel</v>
      </c>
      <c r="Q395" t="s">
        <v>41</v>
      </c>
      <c r="R395" t="s">
        <v>42</v>
      </c>
      <c r="S395" t="s">
        <v>42</v>
      </c>
      <c r="T395" t="s">
        <v>42</v>
      </c>
      <c r="U395" t="s">
        <v>42</v>
      </c>
      <c r="V395" t="s">
        <v>50</v>
      </c>
      <c r="W395">
        <v>0.27</v>
      </c>
      <c r="X395">
        <v>9.4999999999999998E-3</v>
      </c>
      <c r="Y395">
        <v>0.27</v>
      </c>
      <c r="AA395" t="s">
        <v>50</v>
      </c>
      <c r="AB395" t="s">
        <v>51</v>
      </c>
      <c r="AC395">
        <v>0.64100000000000001</v>
      </c>
      <c r="AD395">
        <v>4.4700000000000002E-4</v>
      </c>
      <c r="AE395">
        <v>1.03E-2</v>
      </c>
      <c r="AF395">
        <v>2.7599999999999999E-3</v>
      </c>
      <c r="AG395">
        <v>3.0200000000000002E-4</v>
      </c>
      <c r="AH395">
        <v>-0.28499999999999998</v>
      </c>
      <c r="AI395">
        <v>9.4999999999999998E-3</v>
      </c>
    </row>
    <row r="396" spans="1:35" x14ac:dyDescent="0.35">
      <c r="A396" t="s">
        <v>1325</v>
      </c>
      <c r="B396" s="8">
        <v>46221</v>
      </c>
      <c r="C396" t="s">
        <v>998</v>
      </c>
      <c r="D396" t="s">
        <v>1326</v>
      </c>
      <c r="E396" t="s">
        <v>1327</v>
      </c>
      <c r="F396" t="s">
        <v>1328</v>
      </c>
      <c r="G396" t="str">
        <f t="shared" si="23"/>
        <v>Produits structurels</v>
      </c>
      <c r="I396">
        <v>1.163</v>
      </c>
      <c r="J396">
        <v>0.88</v>
      </c>
      <c r="K396" t="s">
        <v>480</v>
      </c>
      <c r="M396" t="s">
        <v>713</v>
      </c>
      <c r="N396" t="s">
        <v>480</v>
      </c>
      <c r="P396" t="str">
        <f t="shared" si="24"/>
        <v/>
      </c>
      <c r="Q396" t="s">
        <v>41</v>
      </c>
      <c r="R396" t="s">
        <v>42</v>
      </c>
      <c r="S396" t="s">
        <v>42</v>
      </c>
      <c r="T396" t="s">
        <v>42</v>
      </c>
      <c r="U396" t="s">
        <v>42</v>
      </c>
      <c r="V396" t="s">
        <v>42</v>
      </c>
      <c r="W396">
        <v>0.27</v>
      </c>
      <c r="X396">
        <v>0.27</v>
      </c>
      <c r="Y396">
        <v>0.27</v>
      </c>
      <c r="AA396" t="s">
        <v>50</v>
      </c>
      <c r="AB396" t="s">
        <v>51</v>
      </c>
      <c r="AC396">
        <v>0.33300000000000002</v>
      </c>
      <c r="AD396">
        <v>0</v>
      </c>
      <c r="AE396">
        <v>0</v>
      </c>
      <c r="AF396">
        <v>1.6000000000000001E-3</v>
      </c>
      <c r="AG396">
        <v>1.4300000000000001E-4</v>
      </c>
      <c r="AH396">
        <v>0.214</v>
      </c>
    </row>
    <row r="397" spans="1:35" x14ac:dyDescent="0.35">
      <c r="A397" t="s">
        <v>1329</v>
      </c>
      <c r="B397" s="8">
        <v>47355</v>
      </c>
      <c r="C397" t="s">
        <v>482</v>
      </c>
      <c r="D397" t="s">
        <v>1330</v>
      </c>
      <c r="E397" t="s">
        <v>1331</v>
      </c>
      <c r="F397" t="s">
        <v>1332</v>
      </c>
      <c r="G397" t="str">
        <f t="shared" si="23"/>
        <v>Produits plats</v>
      </c>
      <c r="H397">
        <v>8.6999999999999994E-2</v>
      </c>
      <c r="I397">
        <v>9.4200000000000006E-2</v>
      </c>
      <c r="J397">
        <v>0.98</v>
      </c>
      <c r="K397" t="s">
        <v>480</v>
      </c>
      <c r="M397" t="s">
        <v>713</v>
      </c>
      <c r="N397" t="s">
        <v>480</v>
      </c>
      <c r="O397">
        <v>8.8999999999999999E-3</v>
      </c>
      <c r="P397" t="str">
        <f t="shared" si="24"/>
        <v>Low alloy steel</v>
      </c>
      <c r="Q397" t="s">
        <v>41</v>
      </c>
      <c r="R397" t="s">
        <v>50</v>
      </c>
      <c r="S397" t="s">
        <v>50</v>
      </c>
      <c r="T397" t="s">
        <v>42</v>
      </c>
      <c r="U397" t="s">
        <v>50</v>
      </c>
      <c r="V397" t="s">
        <v>50</v>
      </c>
      <c r="W397">
        <v>0.27</v>
      </c>
      <c r="X397">
        <v>0.27</v>
      </c>
      <c r="Y397">
        <v>0.27</v>
      </c>
      <c r="AA397" t="s">
        <v>42</v>
      </c>
      <c r="AB397" t="s">
        <v>141</v>
      </c>
      <c r="AC397">
        <v>2.5099999999999998</v>
      </c>
      <c r="AD397">
        <v>4.2000000000000003E-2</v>
      </c>
      <c r="AE397">
        <v>2.63E-2</v>
      </c>
      <c r="AF397">
        <v>1.3600000000000001E-3</v>
      </c>
      <c r="AG397">
        <v>2.8699999999999998E-4</v>
      </c>
      <c r="AH397">
        <v>-1.53</v>
      </c>
    </row>
    <row r="398" spans="1:35" x14ac:dyDescent="0.35">
      <c r="A398" t="s">
        <v>1333</v>
      </c>
      <c r="B398" s="8">
        <v>47848</v>
      </c>
      <c r="C398" t="s">
        <v>1334</v>
      </c>
      <c r="D398" t="s">
        <v>1335</v>
      </c>
      <c r="E398" t="s">
        <v>828</v>
      </c>
      <c r="F398" t="s">
        <v>1336</v>
      </c>
      <c r="G398" t="str">
        <f t="shared" si="23"/>
        <v>Produits structurels</v>
      </c>
      <c r="H398">
        <v>1.9E-2</v>
      </c>
      <c r="I398">
        <v>1.9E-2</v>
      </c>
      <c r="J398">
        <v>0.75</v>
      </c>
      <c r="K398" t="s">
        <v>743</v>
      </c>
      <c r="M398" t="s">
        <v>713</v>
      </c>
      <c r="N398" t="s">
        <v>480</v>
      </c>
      <c r="O398">
        <v>2.5999999999999999E-2</v>
      </c>
      <c r="P398" t="str">
        <f t="shared" si="24"/>
        <v>Low alloy steel</v>
      </c>
      <c r="Q398" t="s">
        <v>177</v>
      </c>
      <c r="R398" t="s">
        <v>42</v>
      </c>
      <c r="S398" t="s">
        <v>42</v>
      </c>
      <c r="T398" t="s">
        <v>42</v>
      </c>
      <c r="U398" t="s">
        <v>42</v>
      </c>
      <c r="V398" t="s">
        <v>42</v>
      </c>
      <c r="W398">
        <v>0.04</v>
      </c>
      <c r="X398">
        <v>0.04</v>
      </c>
      <c r="Y398">
        <v>41.79</v>
      </c>
      <c r="AA398" t="s">
        <v>42</v>
      </c>
      <c r="AB398" t="s">
        <v>141</v>
      </c>
      <c r="AC398">
        <v>2.36</v>
      </c>
      <c r="AD398">
        <v>5.2299999999999999E-2</v>
      </c>
      <c r="AE398">
        <v>6.4999999999999997E-3</v>
      </c>
      <c r="AF398">
        <v>3.8000000000000002E-4</v>
      </c>
      <c r="AG398">
        <v>1.5200000000000001E-3</v>
      </c>
      <c r="AH398">
        <v>-1.1200000000000001</v>
      </c>
    </row>
    <row r="399" spans="1:35" x14ac:dyDescent="0.35">
      <c r="A399" t="s">
        <v>1337</v>
      </c>
      <c r="B399" s="8">
        <v>47510</v>
      </c>
      <c r="C399" t="s">
        <v>1338</v>
      </c>
      <c r="D399" t="s">
        <v>726</v>
      </c>
      <c r="E399" t="s">
        <v>1339</v>
      </c>
      <c r="F399" t="s">
        <v>1060</v>
      </c>
      <c r="G399" t="str">
        <f t="shared" si="23"/>
        <v>Produits plats</v>
      </c>
      <c r="H399">
        <v>0.25</v>
      </c>
      <c r="I399">
        <v>0.17</v>
      </c>
      <c r="J399">
        <v>0.95</v>
      </c>
      <c r="K399" t="s">
        <v>712</v>
      </c>
      <c r="M399" t="s">
        <v>713</v>
      </c>
      <c r="N399" t="s">
        <v>480</v>
      </c>
      <c r="O399">
        <v>0.1</v>
      </c>
      <c r="P399" t="str">
        <f t="shared" si="24"/>
        <v>High alloy steel</v>
      </c>
      <c r="Q399" t="s">
        <v>41</v>
      </c>
      <c r="R399" t="s">
        <v>42</v>
      </c>
      <c r="S399" t="s">
        <v>50</v>
      </c>
      <c r="T399" t="s">
        <v>50</v>
      </c>
      <c r="U399" t="s">
        <v>50</v>
      </c>
      <c r="V399" t="s">
        <v>42</v>
      </c>
      <c r="W399">
        <v>0.11</v>
      </c>
      <c r="X399">
        <v>0.11</v>
      </c>
      <c r="AA399" t="s">
        <v>42</v>
      </c>
      <c r="AB399" t="s">
        <v>141</v>
      </c>
      <c r="AC399">
        <v>3.15</v>
      </c>
      <c r="AD399">
        <v>0</v>
      </c>
      <c r="AE399">
        <v>3.16E-3</v>
      </c>
      <c r="AF399">
        <v>0</v>
      </c>
      <c r="AG399">
        <v>2.4399999999999999E-3</v>
      </c>
      <c r="AH399">
        <v>-1.17</v>
      </c>
    </row>
    <row r="400" spans="1:35" x14ac:dyDescent="0.35">
      <c r="A400" t="s">
        <v>1340</v>
      </c>
      <c r="B400" s="8">
        <v>47042</v>
      </c>
      <c r="C400" t="s">
        <v>998</v>
      </c>
      <c r="D400" t="s">
        <v>1341</v>
      </c>
      <c r="E400" t="s">
        <v>525</v>
      </c>
      <c r="F400" t="s">
        <v>1342</v>
      </c>
      <c r="G400" t="str">
        <f t="shared" si="23"/>
        <v>Produits tubulaires</v>
      </c>
      <c r="H400">
        <v>0.75</v>
      </c>
      <c r="I400">
        <v>0.96099999999999997</v>
      </c>
      <c r="J400">
        <v>1</v>
      </c>
      <c r="K400" t="s">
        <v>672</v>
      </c>
      <c r="M400" t="s">
        <v>713</v>
      </c>
      <c r="N400" t="s">
        <v>480</v>
      </c>
      <c r="O400">
        <v>0.01</v>
      </c>
      <c r="P400" t="str">
        <f t="shared" si="24"/>
        <v>Low alloy steel</v>
      </c>
      <c r="Q400" t="s">
        <v>177</v>
      </c>
      <c r="R400" t="s">
        <v>42</v>
      </c>
      <c r="S400" t="s">
        <v>42</v>
      </c>
      <c r="T400" t="s">
        <v>42</v>
      </c>
      <c r="U400" t="s">
        <v>50</v>
      </c>
      <c r="V400" t="s">
        <v>50</v>
      </c>
      <c r="W400">
        <v>0.15326000000000001</v>
      </c>
      <c r="X400">
        <v>0.15326000000000001</v>
      </c>
      <c r="Y400">
        <v>153.26</v>
      </c>
      <c r="AA400" t="s">
        <v>50</v>
      </c>
      <c r="AB400" t="s">
        <v>51</v>
      </c>
      <c r="AC400">
        <v>0.64600000000000002</v>
      </c>
      <c r="AD400">
        <v>4.2799999999999998E-2</v>
      </c>
      <c r="AE400">
        <v>2.63E-2</v>
      </c>
      <c r="AF400">
        <v>1.3600000000000001E-3</v>
      </c>
      <c r="AG400">
        <v>0</v>
      </c>
      <c r="AH400">
        <v>-0.108</v>
      </c>
    </row>
    <row r="401" spans="1:35" x14ac:dyDescent="0.35">
      <c r="A401" t="s">
        <v>1343</v>
      </c>
      <c r="B401" s="8">
        <v>47653</v>
      </c>
      <c r="C401" t="s">
        <v>1344</v>
      </c>
      <c r="D401" t="s">
        <v>1345</v>
      </c>
      <c r="E401" t="s">
        <v>131</v>
      </c>
      <c r="F401" t="s">
        <v>1346</v>
      </c>
      <c r="G401" t="str">
        <f t="shared" si="23"/>
        <v>Produits d’armature</v>
      </c>
      <c r="H401">
        <v>1</v>
      </c>
      <c r="I401">
        <v>1.17</v>
      </c>
      <c r="J401">
        <v>0.95</v>
      </c>
      <c r="K401" t="s">
        <v>526</v>
      </c>
      <c r="M401" t="s">
        <v>527</v>
      </c>
      <c r="N401" t="s">
        <v>480</v>
      </c>
      <c r="O401">
        <v>0.01</v>
      </c>
      <c r="P401" t="str">
        <f t="shared" si="24"/>
        <v>Low alloy steel</v>
      </c>
      <c r="Q401" t="s">
        <v>41</v>
      </c>
      <c r="R401" t="s">
        <v>42</v>
      </c>
      <c r="S401" t="s">
        <v>42</v>
      </c>
      <c r="T401" t="s">
        <v>42</v>
      </c>
      <c r="U401" t="s">
        <v>42</v>
      </c>
      <c r="V401" t="s">
        <v>50</v>
      </c>
      <c r="W401">
        <v>0.40600000000000003</v>
      </c>
      <c r="X401">
        <v>0.40600000000000003</v>
      </c>
      <c r="AA401" t="s">
        <v>42</v>
      </c>
      <c r="AB401" t="s">
        <v>51</v>
      </c>
      <c r="AC401">
        <v>0.41</v>
      </c>
      <c r="AD401">
        <v>1.26E-2</v>
      </c>
      <c r="AE401">
        <v>7.8200000000000006E-3</v>
      </c>
      <c r="AF401">
        <v>0</v>
      </c>
      <c r="AG401">
        <v>3.0400000000000002E-4</v>
      </c>
      <c r="AH401">
        <v>-0.11799999999999999</v>
      </c>
      <c r="AI401">
        <v>0.40600000000000003</v>
      </c>
    </row>
    <row r="402" spans="1:35" x14ac:dyDescent="0.35">
      <c r="A402" t="s">
        <v>1347</v>
      </c>
      <c r="B402" s="8">
        <v>47662</v>
      </c>
      <c r="C402" t="s">
        <v>998</v>
      </c>
      <c r="D402" t="s">
        <v>1348</v>
      </c>
      <c r="E402" t="s">
        <v>525</v>
      </c>
      <c r="F402" t="s">
        <v>1342</v>
      </c>
      <c r="G402" t="str">
        <f t="shared" si="23"/>
        <v>Produits tubulaires</v>
      </c>
      <c r="H402">
        <v>0.75</v>
      </c>
      <c r="I402">
        <v>0.95899999999999996</v>
      </c>
      <c r="J402">
        <v>0.99</v>
      </c>
      <c r="K402" t="s">
        <v>743</v>
      </c>
      <c r="M402" t="s">
        <v>713</v>
      </c>
      <c r="N402" t="s">
        <v>480</v>
      </c>
      <c r="O402">
        <v>0.01</v>
      </c>
      <c r="P402" t="str">
        <f t="shared" si="24"/>
        <v>Low alloy steel</v>
      </c>
      <c r="Q402" t="s">
        <v>177</v>
      </c>
      <c r="R402" t="s">
        <v>42</v>
      </c>
      <c r="S402" t="s">
        <v>42</v>
      </c>
      <c r="T402" t="s">
        <v>50</v>
      </c>
      <c r="U402" t="s">
        <v>42</v>
      </c>
      <c r="V402" t="s">
        <v>50</v>
      </c>
      <c r="W402">
        <v>0.187</v>
      </c>
      <c r="X402">
        <v>0.187</v>
      </c>
      <c r="Y402">
        <v>41.79</v>
      </c>
      <c r="AA402" t="s">
        <v>42</v>
      </c>
      <c r="AB402" t="s">
        <v>51</v>
      </c>
      <c r="AC402">
        <v>0.71299999999999997</v>
      </c>
      <c r="AD402">
        <v>9.0099999999999995E-5</v>
      </c>
      <c r="AE402">
        <v>1.0699999999999999E-2</v>
      </c>
      <c r="AF402">
        <v>3.7999999999999999E-2</v>
      </c>
      <c r="AG402">
        <v>6.2399999999999999E-5</v>
      </c>
      <c r="AH402">
        <v>-0.222</v>
      </c>
      <c r="AI402">
        <v>0.187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A381-0BA7-4D13-A40B-04974AB309AA}">
  <sheetPr>
    <tabColor theme="3" tint="0.749992370372631"/>
  </sheetPr>
  <dimension ref="A1:L96"/>
  <sheetViews>
    <sheetView topLeftCell="A73" workbookViewId="0">
      <selection activeCell="F96" sqref="F96"/>
    </sheetView>
  </sheetViews>
  <sheetFormatPr baseColWidth="10" defaultRowHeight="14.5" x14ac:dyDescent="0.35"/>
  <sheetData>
    <row r="1" spans="1:12" x14ac:dyDescent="0.35">
      <c r="E1" t="s">
        <v>1440</v>
      </c>
      <c r="F1" t="s">
        <v>1441</v>
      </c>
      <c r="G1" t="s">
        <v>1442</v>
      </c>
      <c r="H1" t="s">
        <v>1443</v>
      </c>
      <c r="I1" t="s">
        <v>1444</v>
      </c>
      <c r="J1" t="s">
        <v>1445</v>
      </c>
      <c r="K1" t="s">
        <v>1446</v>
      </c>
      <c r="L1" t="s">
        <v>1447</v>
      </c>
    </row>
    <row r="2" spans="1:12" x14ac:dyDescent="0.35">
      <c r="A2" t="s">
        <v>1448</v>
      </c>
      <c r="E2" t="s">
        <v>1449</v>
      </c>
      <c r="F2">
        <v>1.4600001321708902</v>
      </c>
      <c r="G2">
        <v>1.0431790000000001</v>
      </c>
      <c r="H2">
        <v>3.52</v>
      </c>
      <c r="I2">
        <v>1.8149999999999999</v>
      </c>
      <c r="J2">
        <v>1.4590000000000001</v>
      </c>
      <c r="K2">
        <f>J2/1.2</f>
        <v>1.2158333333333335</v>
      </c>
      <c r="L2">
        <v>2.19</v>
      </c>
    </row>
    <row r="3" spans="1:12" x14ac:dyDescent="0.35">
      <c r="A3" t="s">
        <v>1450</v>
      </c>
      <c r="E3" t="s">
        <v>1449</v>
      </c>
      <c r="F3">
        <v>1.5300002734257512</v>
      </c>
      <c r="G3">
        <v>1.0431790000000001</v>
      </c>
      <c r="H3">
        <v>3.52</v>
      </c>
      <c r="I3">
        <v>1.8149999999999999</v>
      </c>
      <c r="J3">
        <v>1.4590000000000001</v>
      </c>
      <c r="K3">
        <f t="shared" ref="K3:K4" si="0">J3/1.2</f>
        <v>1.2158333333333335</v>
      </c>
      <c r="L3">
        <v>2.19</v>
      </c>
    </row>
    <row r="4" spans="1:12" x14ac:dyDescent="0.35">
      <c r="A4" t="s">
        <v>1451</v>
      </c>
      <c r="E4" t="s">
        <v>1359</v>
      </c>
      <c r="F4">
        <v>1.4</v>
      </c>
      <c r="G4">
        <v>0.73193600000000003</v>
      </c>
      <c r="H4">
        <v>3.54</v>
      </c>
      <c r="I4">
        <v>0.89571428571428602</v>
      </c>
      <c r="J4">
        <v>0.64219999999999999</v>
      </c>
      <c r="K4">
        <f t="shared" si="0"/>
        <v>0.53516666666666668</v>
      </c>
      <c r="L4">
        <v>1.62</v>
      </c>
    </row>
    <row r="5" spans="1:12" x14ac:dyDescent="0.35">
      <c r="A5" t="s">
        <v>1452</v>
      </c>
      <c r="E5" t="s">
        <v>1353</v>
      </c>
      <c r="F5">
        <v>1.5399991392084407</v>
      </c>
      <c r="G5">
        <v>2.4085139999999998</v>
      </c>
      <c r="H5">
        <v>5.25</v>
      </c>
      <c r="I5">
        <v>2.84</v>
      </c>
      <c r="J5">
        <v>2.7440000000000002</v>
      </c>
      <c r="K5">
        <f>J5/1.2</f>
        <v>2.2866666666666671</v>
      </c>
      <c r="L5">
        <v>2.9</v>
      </c>
    </row>
    <row r="8" spans="1:12" x14ac:dyDescent="0.35">
      <c r="A8" t="s">
        <v>1453</v>
      </c>
      <c r="B8" t="s">
        <v>1454</v>
      </c>
      <c r="C8" t="s">
        <v>1455</v>
      </c>
      <c r="D8" t="s">
        <v>1456</v>
      </c>
      <c r="F8" t="s">
        <v>1457</v>
      </c>
    </row>
    <row r="9" spans="1:12" x14ac:dyDescent="0.35">
      <c r="A9" t="s">
        <v>1458</v>
      </c>
      <c r="B9" t="s">
        <v>1459</v>
      </c>
      <c r="C9">
        <v>880</v>
      </c>
      <c r="D9" t="s">
        <v>1460</v>
      </c>
    </row>
    <row r="10" spans="1:12" x14ac:dyDescent="0.35">
      <c r="B10" t="s">
        <v>1461</v>
      </c>
      <c r="C10">
        <v>32032</v>
      </c>
      <c r="D10" t="s">
        <v>1462</v>
      </c>
      <c r="F10">
        <v>31743.71</v>
      </c>
      <c r="G10">
        <v>31744.71</v>
      </c>
      <c r="H10">
        <v>31745.71</v>
      </c>
      <c r="I10">
        <v>31746.71</v>
      </c>
      <c r="J10">
        <v>31747.71</v>
      </c>
      <c r="K10">
        <v>31748.71</v>
      </c>
      <c r="L10">
        <v>31749.71</v>
      </c>
    </row>
    <row r="11" spans="1:12" x14ac:dyDescent="0.35">
      <c r="A11" t="s">
        <v>1463</v>
      </c>
      <c r="B11" t="s">
        <v>1464</v>
      </c>
      <c r="C11">
        <v>617</v>
      </c>
    </row>
    <row r="12" spans="1:12" x14ac:dyDescent="0.35">
      <c r="B12" t="s">
        <v>1465</v>
      </c>
      <c r="C12">
        <v>12105.54</v>
      </c>
      <c r="D12" t="s">
        <v>1462</v>
      </c>
      <c r="F12">
        <f>$C12*F$2</f>
        <v>17674.09</v>
      </c>
      <c r="G12">
        <f t="shared" ref="G12:L12" si="1">$C12*G$2</f>
        <v>12628.245111660002</v>
      </c>
      <c r="H12">
        <f t="shared" si="1"/>
        <v>42611.500800000002</v>
      </c>
      <c r="I12">
        <f t="shared" si="1"/>
        <v>21971.555100000001</v>
      </c>
      <c r="J12">
        <f t="shared" si="1"/>
        <v>17661.982860000004</v>
      </c>
      <c r="K12">
        <f t="shared" si="1"/>
        <v>14718.319050000004</v>
      </c>
      <c r="L12">
        <f t="shared" si="1"/>
        <v>26511.132600000001</v>
      </c>
    </row>
    <row r="13" spans="1:12" x14ac:dyDescent="0.35">
      <c r="A13" t="s">
        <v>1466</v>
      </c>
      <c r="B13" t="s">
        <v>1467</v>
      </c>
      <c r="C13">
        <v>452</v>
      </c>
    </row>
    <row r="14" spans="1:12" x14ac:dyDescent="0.35">
      <c r="B14" t="s">
        <v>1465</v>
      </c>
      <c r="C14">
        <v>33041.199999999997</v>
      </c>
      <c r="F14">
        <f>$C14*F$2</f>
        <v>48240.156367084812</v>
      </c>
      <c r="G14">
        <f t="shared" ref="G14:L14" si="2">$C14*G$2</f>
        <v>34467.885974800003</v>
      </c>
      <c r="H14">
        <f t="shared" si="2"/>
        <v>116305.02399999999</v>
      </c>
      <c r="I14">
        <f t="shared" si="2"/>
        <v>59969.777999999991</v>
      </c>
      <c r="J14">
        <f t="shared" si="2"/>
        <v>48207.110799999995</v>
      </c>
      <c r="K14">
        <f t="shared" si="2"/>
        <v>40172.592333333334</v>
      </c>
      <c r="L14">
        <f t="shared" si="2"/>
        <v>72360.227999999988</v>
      </c>
    </row>
    <row r="15" spans="1:12" x14ac:dyDescent="0.35">
      <c r="A15" t="s">
        <v>1468</v>
      </c>
      <c r="B15" t="s">
        <v>1469</v>
      </c>
      <c r="C15">
        <v>44</v>
      </c>
    </row>
    <row r="16" spans="1:12" x14ac:dyDescent="0.35">
      <c r="B16" t="s">
        <v>1470</v>
      </c>
      <c r="C16">
        <v>4.84</v>
      </c>
      <c r="F16">
        <v>322.56</v>
      </c>
      <c r="G16">
        <v>322.56</v>
      </c>
      <c r="H16">
        <v>322.56</v>
      </c>
      <c r="I16">
        <v>322.56</v>
      </c>
      <c r="J16">
        <v>322.56</v>
      </c>
      <c r="K16">
        <v>322.56</v>
      </c>
      <c r="L16">
        <v>322.56</v>
      </c>
    </row>
    <row r="17" spans="1:12" x14ac:dyDescent="0.35">
      <c r="B17" t="s">
        <v>1471</v>
      </c>
      <c r="C17">
        <v>44</v>
      </c>
      <c r="F17">
        <v>3210.24</v>
      </c>
      <c r="G17">
        <v>3210.24</v>
      </c>
      <c r="H17">
        <v>3210.24</v>
      </c>
      <c r="I17">
        <v>3210.24</v>
      </c>
      <c r="J17">
        <v>3210.24</v>
      </c>
      <c r="K17">
        <v>3210.24</v>
      </c>
      <c r="L17">
        <v>3210.24</v>
      </c>
    </row>
    <row r="18" spans="1:12" x14ac:dyDescent="0.35">
      <c r="B18" t="s">
        <v>1472</v>
      </c>
      <c r="C18">
        <v>1056</v>
      </c>
      <c r="D18" t="s">
        <v>1462</v>
      </c>
      <c r="F18">
        <f>$C18*F$4</f>
        <v>1478.3999999999999</v>
      </c>
      <c r="G18">
        <f t="shared" ref="G18:L18" si="3">$C18*G$4</f>
        <v>772.92441600000006</v>
      </c>
      <c r="H18">
        <f t="shared" si="3"/>
        <v>3738.2400000000002</v>
      </c>
      <c r="I18">
        <f t="shared" si="3"/>
        <v>945.87428571428609</v>
      </c>
      <c r="J18">
        <f t="shared" si="3"/>
        <v>678.16319999999996</v>
      </c>
      <c r="K18">
        <f t="shared" si="3"/>
        <v>565.13599999999997</v>
      </c>
      <c r="L18">
        <f t="shared" si="3"/>
        <v>1710.72</v>
      </c>
    </row>
    <row r="19" spans="1:12" x14ac:dyDescent="0.35">
      <c r="B19" t="s">
        <v>1473</v>
      </c>
      <c r="C19">
        <v>44</v>
      </c>
      <c r="F19">
        <v>146.13999999999999</v>
      </c>
      <c r="G19">
        <v>146.13999999999999</v>
      </c>
      <c r="H19">
        <v>146.13999999999999</v>
      </c>
      <c r="I19">
        <v>146.13999999999999</v>
      </c>
      <c r="J19">
        <v>146.13999999999999</v>
      </c>
      <c r="K19">
        <v>146.13999999999999</v>
      </c>
      <c r="L19">
        <v>146.13999999999999</v>
      </c>
    </row>
    <row r="20" spans="1:12" x14ac:dyDescent="0.35">
      <c r="B20" t="s">
        <v>1474</v>
      </c>
      <c r="C20">
        <v>0.04</v>
      </c>
      <c r="F20">
        <v>13.26</v>
      </c>
      <c r="G20">
        <v>13.26</v>
      </c>
      <c r="H20">
        <v>13.26</v>
      </c>
      <c r="I20">
        <v>13.26</v>
      </c>
      <c r="J20">
        <v>13.26</v>
      </c>
      <c r="K20">
        <v>13.26</v>
      </c>
      <c r="L20">
        <v>13.26</v>
      </c>
    </row>
    <row r="21" spans="1:12" x14ac:dyDescent="0.35">
      <c r="B21" t="s">
        <v>1475</v>
      </c>
      <c r="C21">
        <v>44</v>
      </c>
      <c r="F21">
        <v>616.73</v>
      </c>
      <c r="G21">
        <v>616.73</v>
      </c>
      <c r="H21">
        <v>616.73</v>
      </c>
      <c r="I21">
        <v>616.73</v>
      </c>
      <c r="J21">
        <v>616.73</v>
      </c>
      <c r="K21">
        <v>616.73</v>
      </c>
      <c r="L21">
        <v>616.73</v>
      </c>
    </row>
    <row r="22" spans="1:12" x14ac:dyDescent="0.35">
      <c r="A22" t="s">
        <v>1476</v>
      </c>
      <c r="B22" t="s">
        <v>1477</v>
      </c>
      <c r="C22">
        <v>1078</v>
      </c>
    </row>
    <row r="23" spans="1:12" x14ac:dyDescent="0.35">
      <c r="B23" t="s">
        <v>1465</v>
      </c>
      <c r="C23">
        <v>39886</v>
      </c>
      <c r="D23" t="s">
        <v>1462</v>
      </c>
      <c r="F23">
        <f>$C23*F$2</f>
        <v>58233.56527176813</v>
      </c>
      <c r="G23">
        <f t="shared" ref="G23:L23" si="4">$C23*G$2</f>
        <v>41608.237594000006</v>
      </c>
      <c r="H23">
        <f t="shared" si="4"/>
        <v>140398.72</v>
      </c>
      <c r="I23">
        <f t="shared" si="4"/>
        <v>72393.09</v>
      </c>
      <c r="J23">
        <f t="shared" si="4"/>
        <v>58193.674000000006</v>
      </c>
      <c r="K23">
        <f t="shared" si="4"/>
        <v>48494.72833333334</v>
      </c>
      <c r="L23">
        <f t="shared" si="4"/>
        <v>87350.34</v>
      </c>
    </row>
    <row r="24" spans="1:12" x14ac:dyDescent="0.35">
      <c r="A24" t="s">
        <v>1478</v>
      </c>
      <c r="B24" t="s">
        <v>1479</v>
      </c>
      <c r="C24">
        <v>2190</v>
      </c>
      <c r="D24" t="s">
        <v>1460</v>
      </c>
    </row>
    <row r="25" spans="1:12" x14ac:dyDescent="0.35">
      <c r="B25" t="s">
        <v>1480</v>
      </c>
      <c r="C25">
        <v>2190</v>
      </c>
      <c r="D25" t="s">
        <v>1460</v>
      </c>
      <c r="F25">
        <v>90628.97</v>
      </c>
      <c r="G25">
        <v>90629.97</v>
      </c>
      <c r="H25">
        <v>90630.97</v>
      </c>
      <c r="I25">
        <v>90631.97</v>
      </c>
      <c r="J25">
        <v>90632.97</v>
      </c>
      <c r="K25">
        <v>90633.97</v>
      </c>
      <c r="L25">
        <v>90634.97</v>
      </c>
    </row>
    <row r="26" spans="1:12" x14ac:dyDescent="0.35">
      <c r="B26" t="s">
        <v>1465</v>
      </c>
      <c r="C26">
        <v>7314.6</v>
      </c>
      <c r="D26" t="s">
        <v>1462</v>
      </c>
      <c r="F26">
        <f>$C26*F$3</f>
        <v>11191.34</v>
      </c>
      <c r="G26">
        <f t="shared" ref="G26:L26" si="5">$C26*G$3</f>
        <v>7630.4371134000012</v>
      </c>
      <c r="H26">
        <f t="shared" si="5"/>
        <v>25747.392</v>
      </c>
      <c r="I26">
        <f t="shared" si="5"/>
        <v>13275.999</v>
      </c>
      <c r="J26">
        <f t="shared" si="5"/>
        <v>10672.001400000001</v>
      </c>
      <c r="K26">
        <f t="shared" si="5"/>
        <v>8893.3345000000027</v>
      </c>
      <c r="L26">
        <f t="shared" si="5"/>
        <v>16018.974</v>
      </c>
    </row>
    <row r="27" spans="1:12" x14ac:dyDescent="0.35">
      <c r="A27" t="s">
        <v>1481</v>
      </c>
      <c r="B27" t="s">
        <v>1482</v>
      </c>
      <c r="C27" t="s">
        <v>1483</v>
      </c>
    </row>
    <row r="28" spans="1:12" x14ac:dyDescent="0.35">
      <c r="B28" t="s">
        <v>1484</v>
      </c>
      <c r="C28">
        <v>880</v>
      </c>
      <c r="D28" t="s">
        <v>1460</v>
      </c>
      <c r="F28">
        <v>10164</v>
      </c>
      <c r="G28">
        <v>10164</v>
      </c>
      <c r="H28">
        <v>10164</v>
      </c>
      <c r="I28">
        <v>10164</v>
      </c>
      <c r="J28">
        <v>10164</v>
      </c>
      <c r="K28">
        <v>10164</v>
      </c>
      <c r="L28">
        <v>10164</v>
      </c>
    </row>
    <row r="29" spans="1:12" x14ac:dyDescent="0.35">
      <c r="A29" t="s">
        <v>1485</v>
      </c>
      <c r="B29" t="s">
        <v>1486</v>
      </c>
      <c r="C29" t="s">
        <v>1487</v>
      </c>
    </row>
    <row r="30" spans="1:12" x14ac:dyDescent="0.35">
      <c r="B30" t="s">
        <v>1488</v>
      </c>
      <c r="C30" t="s">
        <v>1489</v>
      </c>
      <c r="D30" t="s">
        <v>1460</v>
      </c>
      <c r="F30">
        <v>21692.55</v>
      </c>
      <c r="G30">
        <v>21692.55</v>
      </c>
      <c r="H30">
        <v>21692.55</v>
      </c>
      <c r="I30">
        <v>21692.55</v>
      </c>
      <c r="J30">
        <v>21692.55</v>
      </c>
      <c r="K30">
        <v>21692.55</v>
      </c>
      <c r="L30">
        <v>21692.55</v>
      </c>
    </row>
    <row r="31" spans="1:12" x14ac:dyDescent="0.35">
      <c r="B31" t="s">
        <v>1490</v>
      </c>
      <c r="C31">
        <v>4986.55</v>
      </c>
      <c r="D31" t="s">
        <v>1460</v>
      </c>
      <c r="F31">
        <v>14069.55</v>
      </c>
      <c r="G31">
        <v>14069.55</v>
      </c>
      <c r="H31">
        <v>14069.55</v>
      </c>
      <c r="I31">
        <v>14069.55</v>
      </c>
      <c r="J31">
        <v>14069.55</v>
      </c>
      <c r="K31">
        <v>14069.55</v>
      </c>
      <c r="L31">
        <v>14069.55</v>
      </c>
    </row>
    <row r="32" spans="1:12" x14ac:dyDescent="0.35">
      <c r="B32" t="s">
        <v>1491</v>
      </c>
      <c r="C32">
        <v>10222.43</v>
      </c>
      <c r="D32" t="s">
        <v>1462</v>
      </c>
      <c r="F32">
        <f>$C32*F$3</f>
        <v>15640.320695075601</v>
      </c>
      <c r="G32">
        <f t="shared" ref="G32:L32" si="6">$C32*G$3</f>
        <v>10663.824304970001</v>
      </c>
      <c r="H32">
        <f t="shared" si="6"/>
        <v>35982.953600000001</v>
      </c>
      <c r="I32">
        <f t="shared" si="6"/>
        <v>18553.710449999999</v>
      </c>
      <c r="J32">
        <f t="shared" si="6"/>
        <v>14914.525370000001</v>
      </c>
      <c r="K32">
        <f t="shared" si="6"/>
        <v>12428.77114166667</v>
      </c>
      <c r="L32">
        <f t="shared" si="6"/>
        <v>22387.1217</v>
      </c>
    </row>
    <row r="33" spans="1:12" x14ac:dyDescent="0.35">
      <c r="B33" t="s">
        <v>1492</v>
      </c>
      <c r="C33">
        <v>1336</v>
      </c>
      <c r="D33" t="s">
        <v>1462</v>
      </c>
      <c r="F33">
        <v>3887.76</v>
      </c>
      <c r="G33">
        <v>3887.76</v>
      </c>
      <c r="H33">
        <v>3887.76</v>
      </c>
      <c r="I33">
        <v>3887.76</v>
      </c>
      <c r="J33">
        <v>3887.76</v>
      </c>
      <c r="K33">
        <v>3887.76</v>
      </c>
      <c r="L33">
        <v>3887.76</v>
      </c>
    </row>
    <row r="34" spans="1:12" x14ac:dyDescent="0.35">
      <c r="A34" t="s">
        <v>1493</v>
      </c>
      <c r="B34" t="s">
        <v>1494</v>
      </c>
      <c r="C34" t="s">
        <v>1495</v>
      </c>
      <c r="D34" t="s">
        <v>1460</v>
      </c>
    </row>
    <row r="35" spans="1:12" x14ac:dyDescent="0.35">
      <c r="B35" t="s">
        <v>1496</v>
      </c>
      <c r="C35" t="s">
        <v>1495</v>
      </c>
      <c r="F35">
        <v>7997.32</v>
      </c>
      <c r="G35">
        <v>7997.32</v>
      </c>
      <c r="H35">
        <v>7997.32</v>
      </c>
      <c r="I35">
        <v>7997.32</v>
      </c>
      <c r="J35">
        <v>7997.32</v>
      </c>
      <c r="K35">
        <v>7997.32</v>
      </c>
      <c r="L35">
        <v>7997.32</v>
      </c>
    </row>
    <row r="36" spans="1:12" x14ac:dyDescent="0.35">
      <c r="A36" t="s">
        <v>1497</v>
      </c>
      <c r="B36" t="s">
        <v>1498</v>
      </c>
      <c r="C36">
        <v>2074.5</v>
      </c>
      <c r="D36" t="s">
        <v>1460</v>
      </c>
    </row>
    <row r="37" spans="1:12" x14ac:dyDescent="0.35">
      <c r="B37" t="s">
        <v>1499</v>
      </c>
      <c r="C37">
        <v>1626.41</v>
      </c>
      <c r="D37" t="s">
        <v>1462</v>
      </c>
      <c r="F37">
        <f>$C37*F$5</f>
        <v>2504.67</v>
      </c>
      <c r="G37">
        <f t="shared" ref="G37:L37" si="7">$C37*G$5</f>
        <v>3917.2312547399997</v>
      </c>
      <c r="H37">
        <f t="shared" si="7"/>
        <v>8538.6525000000001</v>
      </c>
      <c r="I37">
        <f t="shared" si="7"/>
        <v>4619.0043999999998</v>
      </c>
      <c r="J37">
        <f t="shared" si="7"/>
        <v>4462.8690400000005</v>
      </c>
      <c r="K37">
        <f t="shared" si="7"/>
        <v>3719.057533333334</v>
      </c>
      <c r="L37">
        <f t="shared" si="7"/>
        <v>4716.5889999999999</v>
      </c>
    </row>
    <row r="38" spans="1:12" x14ac:dyDescent="0.35">
      <c r="B38" t="s">
        <v>1500</v>
      </c>
      <c r="C38">
        <v>2074.5</v>
      </c>
      <c r="D38" t="s">
        <v>1460</v>
      </c>
      <c r="F38">
        <v>11444.6</v>
      </c>
      <c r="G38">
        <v>11444.6</v>
      </c>
      <c r="H38">
        <v>11444.6</v>
      </c>
      <c r="I38">
        <v>11444.6</v>
      </c>
      <c r="J38">
        <v>11444.6</v>
      </c>
      <c r="K38">
        <v>11444.6</v>
      </c>
      <c r="L38">
        <v>11444.6</v>
      </c>
    </row>
    <row r="39" spans="1:12" x14ac:dyDescent="0.35">
      <c r="A39" t="s">
        <v>1497</v>
      </c>
      <c r="B39" t="s">
        <v>1501</v>
      </c>
      <c r="C39" t="s">
        <v>1502</v>
      </c>
    </row>
    <row r="40" spans="1:12" x14ac:dyDescent="0.35">
      <c r="B40" t="s">
        <v>1503</v>
      </c>
      <c r="C40">
        <v>555.79999999999995</v>
      </c>
      <c r="D40" t="s">
        <v>1462</v>
      </c>
      <c r="F40">
        <v>1617.39</v>
      </c>
      <c r="G40">
        <v>1617.39</v>
      </c>
      <c r="H40">
        <v>1617.39</v>
      </c>
      <c r="I40">
        <v>1617.39</v>
      </c>
      <c r="J40">
        <v>1617.39</v>
      </c>
      <c r="K40">
        <v>1617.39</v>
      </c>
      <c r="L40">
        <v>1617.39</v>
      </c>
    </row>
    <row r="41" spans="1:12" x14ac:dyDescent="0.35">
      <c r="B41" t="s">
        <v>1504</v>
      </c>
      <c r="C41" t="s">
        <v>1505</v>
      </c>
      <c r="D41" t="s">
        <v>1460</v>
      </c>
      <c r="F41">
        <v>9022.34</v>
      </c>
      <c r="G41">
        <v>9022.34</v>
      </c>
      <c r="H41">
        <v>9022.34</v>
      </c>
      <c r="I41">
        <v>9022.34</v>
      </c>
      <c r="J41">
        <v>9022.34</v>
      </c>
      <c r="K41">
        <v>9022.34</v>
      </c>
      <c r="L41">
        <v>9022.34</v>
      </c>
    </row>
    <row r="42" spans="1:12" x14ac:dyDescent="0.35">
      <c r="A42" t="s">
        <v>1506</v>
      </c>
      <c r="B42" t="s">
        <v>1507</v>
      </c>
      <c r="C42" t="s">
        <v>1483</v>
      </c>
    </row>
    <row r="43" spans="1:12" x14ac:dyDescent="0.35">
      <c r="B43" t="s">
        <v>1472</v>
      </c>
      <c r="C43">
        <v>23760</v>
      </c>
      <c r="D43" t="s">
        <v>1462</v>
      </c>
      <c r="F43">
        <f>$C43*F$4</f>
        <v>33264</v>
      </c>
      <c r="G43">
        <f t="shared" ref="G43:L43" si="8">$C43*G$4</f>
        <v>17390.799360000001</v>
      </c>
      <c r="H43">
        <f t="shared" si="8"/>
        <v>84110.399999999994</v>
      </c>
      <c r="I43">
        <f t="shared" si="8"/>
        <v>21282.171428571437</v>
      </c>
      <c r="J43">
        <f t="shared" si="8"/>
        <v>15258.672</v>
      </c>
      <c r="K43">
        <f t="shared" si="8"/>
        <v>12715.56</v>
      </c>
      <c r="L43">
        <f t="shared" si="8"/>
        <v>38491.200000000004</v>
      </c>
    </row>
    <row r="44" spans="1:12" x14ac:dyDescent="0.35">
      <c r="B44" t="s">
        <v>1508</v>
      </c>
      <c r="C44">
        <v>880</v>
      </c>
      <c r="D44" t="s">
        <v>1460</v>
      </c>
      <c r="F44">
        <v>447.04</v>
      </c>
      <c r="G44">
        <v>447.04</v>
      </c>
      <c r="H44">
        <v>447.04</v>
      </c>
      <c r="I44">
        <v>447.04</v>
      </c>
      <c r="J44">
        <v>447.04</v>
      </c>
      <c r="K44">
        <v>447.04</v>
      </c>
      <c r="L44">
        <v>447.04</v>
      </c>
    </row>
    <row r="45" spans="1:12" x14ac:dyDescent="0.35">
      <c r="B45" t="s">
        <v>1509</v>
      </c>
      <c r="C45">
        <v>880</v>
      </c>
      <c r="D45" t="s">
        <v>1460</v>
      </c>
      <c r="F45">
        <v>96307.199999999997</v>
      </c>
      <c r="G45">
        <v>96307.199999999997</v>
      </c>
      <c r="H45">
        <v>96307.199999999997</v>
      </c>
      <c r="I45">
        <v>96307.199999999997</v>
      </c>
      <c r="J45">
        <v>96307.199999999997</v>
      </c>
      <c r="K45">
        <v>96307.199999999997</v>
      </c>
      <c r="L45">
        <v>96307.199999999997</v>
      </c>
    </row>
    <row r="46" spans="1:12" x14ac:dyDescent="0.35">
      <c r="B46" t="s">
        <v>1510</v>
      </c>
      <c r="C46">
        <v>42240</v>
      </c>
      <c r="D46" t="s">
        <v>1462</v>
      </c>
      <c r="F46">
        <v>9335.0400000000009</v>
      </c>
      <c r="G46">
        <v>9335.0400000000009</v>
      </c>
      <c r="H46">
        <v>9335.0400000000009</v>
      </c>
      <c r="I46">
        <v>9335.0400000000009</v>
      </c>
      <c r="J46">
        <v>9335.0400000000009</v>
      </c>
      <c r="K46">
        <v>9335.0400000000009</v>
      </c>
      <c r="L46">
        <v>9335.0400000000009</v>
      </c>
    </row>
    <row r="47" spans="1:12" x14ac:dyDescent="0.35">
      <c r="B47" t="s">
        <v>1511</v>
      </c>
      <c r="C47">
        <v>220</v>
      </c>
      <c r="D47" t="s">
        <v>1460</v>
      </c>
      <c r="F47">
        <v>108857</v>
      </c>
      <c r="G47">
        <v>108857</v>
      </c>
      <c r="H47">
        <v>108857</v>
      </c>
      <c r="I47">
        <v>108857</v>
      </c>
      <c r="J47">
        <v>108857</v>
      </c>
      <c r="K47">
        <v>108857</v>
      </c>
      <c r="L47">
        <v>108857</v>
      </c>
    </row>
    <row r="48" spans="1:12" x14ac:dyDescent="0.35">
      <c r="A48" t="s">
        <v>1512</v>
      </c>
      <c r="B48" t="s">
        <v>1513</v>
      </c>
      <c r="C48">
        <v>10149.6</v>
      </c>
      <c r="D48" t="s">
        <v>1460</v>
      </c>
    </row>
    <row r="49" spans="1:12" x14ac:dyDescent="0.35">
      <c r="B49" t="s">
        <v>1514</v>
      </c>
      <c r="C49">
        <v>1359.95</v>
      </c>
      <c r="D49" t="s">
        <v>1462</v>
      </c>
      <c r="F49">
        <v>3957.45</v>
      </c>
      <c r="G49">
        <v>3957.45</v>
      </c>
      <c r="H49">
        <v>3957.45</v>
      </c>
      <c r="I49">
        <v>3957.45</v>
      </c>
      <c r="J49">
        <v>3957.45</v>
      </c>
      <c r="K49">
        <v>3957.45</v>
      </c>
      <c r="L49">
        <v>3957.45</v>
      </c>
    </row>
    <row r="50" spans="1:12" x14ac:dyDescent="0.35">
      <c r="A50" t="s">
        <v>1512</v>
      </c>
      <c r="B50" t="s">
        <v>1515</v>
      </c>
      <c r="C50" t="s">
        <v>1516</v>
      </c>
    </row>
    <row r="51" spans="1:12" x14ac:dyDescent="0.35">
      <c r="B51" t="s">
        <v>1508</v>
      </c>
      <c r="C51">
        <v>2537.4</v>
      </c>
      <c r="D51" t="s">
        <v>1460</v>
      </c>
      <c r="F51">
        <v>1288.99</v>
      </c>
      <c r="G51">
        <v>1288.99</v>
      </c>
      <c r="H51">
        <v>1288.99</v>
      </c>
      <c r="I51">
        <v>1288.99</v>
      </c>
      <c r="J51">
        <v>1288.99</v>
      </c>
      <c r="K51">
        <v>1288.99</v>
      </c>
      <c r="L51">
        <v>1288.99</v>
      </c>
    </row>
    <row r="52" spans="1:12" x14ac:dyDescent="0.35">
      <c r="B52" t="s">
        <v>1474</v>
      </c>
      <c r="C52">
        <v>2.54</v>
      </c>
      <c r="D52" t="s">
        <v>1460</v>
      </c>
      <c r="F52">
        <v>842.01</v>
      </c>
      <c r="G52">
        <v>842.01</v>
      </c>
      <c r="H52">
        <v>842.01</v>
      </c>
      <c r="I52">
        <v>842.01</v>
      </c>
      <c r="J52">
        <v>842.01</v>
      </c>
      <c r="K52">
        <v>842.01</v>
      </c>
      <c r="L52">
        <v>842.01</v>
      </c>
    </row>
    <row r="53" spans="1:12" x14ac:dyDescent="0.35">
      <c r="B53" t="s">
        <v>1475</v>
      </c>
      <c r="C53">
        <v>2537.4</v>
      </c>
      <c r="D53" t="s">
        <v>1460</v>
      </c>
      <c r="F53">
        <v>35565.72</v>
      </c>
      <c r="G53">
        <v>35565.72</v>
      </c>
      <c r="H53">
        <v>35565.72</v>
      </c>
      <c r="I53">
        <v>35565.72</v>
      </c>
      <c r="J53">
        <v>35565.72</v>
      </c>
      <c r="K53">
        <v>35565.72</v>
      </c>
      <c r="L53">
        <v>35565.72</v>
      </c>
    </row>
    <row r="54" spans="1:12" x14ac:dyDescent="0.35">
      <c r="A54" t="s">
        <v>1517</v>
      </c>
      <c r="B54" t="s">
        <v>1518</v>
      </c>
      <c r="C54" t="s">
        <v>1483</v>
      </c>
    </row>
    <row r="55" spans="1:12" x14ac:dyDescent="0.35">
      <c r="B55" t="s">
        <v>1519</v>
      </c>
      <c r="C55">
        <v>6908</v>
      </c>
      <c r="D55" t="s">
        <v>1462</v>
      </c>
      <c r="F55">
        <f>$C55*F$5</f>
        <v>10638.314053651908</v>
      </c>
      <c r="G55">
        <f t="shared" ref="G55:L55" si="9">$C55*G$5</f>
        <v>16638.014712</v>
      </c>
      <c r="H55">
        <f t="shared" si="9"/>
        <v>36267</v>
      </c>
      <c r="I55">
        <f t="shared" si="9"/>
        <v>19618.719999999998</v>
      </c>
      <c r="J55">
        <f t="shared" si="9"/>
        <v>18955.552</v>
      </c>
      <c r="K55">
        <f t="shared" si="9"/>
        <v>15796.293333333337</v>
      </c>
      <c r="L55">
        <f t="shared" si="9"/>
        <v>20033.2</v>
      </c>
    </row>
    <row r="56" spans="1:12" x14ac:dyDescent="0.35">
      <c r="A56" t="s">
        <v>1520</v>
      </c>
      <c r="B56" t="s">
        <v>1521</v>
      </c>
      <c r="C56" t="s">
        <v>1522</v>
      </c>
    </row>
    <row r="57" spans="1:12" x14ac:dyDescent="0.35">
      <c r="B57" t="s">
        <v>1523</v>
      </c>
      <c r="C57">
        <v>414.9</v>
      </c>
      <c r="D57" t="s">
        <v>1460</v>
      </c>
      <c r="F57">
        <v>5294.12</v>
      </c>
      <c r="G57">
        <v>5294.12</v>
      </c>
      <c r="H57">
        <v>5294.12</v>
      </c>
      <c r="I57">
        <v>5294.12</v>
      </c>
      <c r="J57">
        <v>5294.12</v>
      </c>
      <c r="K57">
        <v>5294.12</v>
      </c>
      <c r="L57">
        <v>5294.12</v>
      </c>
    </row>
    <row r="58" spans="1:12" x14ac:dyDescent="0.35">
      <c r="A58" t="s">
        <v>1520</v>
      </c>
      <c r="B58" t="s">
        <v>1524</v>
      </c>
      <c r="C58" t="s">
        <v>1525</v>
      </c>
    </row>
    <row r="59" spans="1:12" x14ac:dyDescent="0.35">
      <c r="B59" t="s">
        <v>1526</v>
      </c>
      <c r="C59">
        <v>2904.3</v>
      </c>
      <c r="D59" t="s">
        <v>1460</v>
      </c>
      <c r="F59">
        <v>28814.94</v>
      </c>
      <c r="G59">
        <v>28814.94</v>
      </c>
      <c r="H59">
        <v>28814.94</v>
      </c>
      <c r="I59">
        <v>28814.94</v>
      </c>
      <c r="J59">
        <v>28814.94</v>
      </c>
      <c r="K59">
        <v>28814.94</v>
      </c>
      <c r="L59">
        <v>28814.94</v>
      </c>
    </row>
    <row r="60" spans="1:12" x14ac:dyDescent="0.35">
      <c r="A60" t="s">
        <v>1520</v>
      </c>
      <c r="B60" t="s">
        <v>1527</v>
      </c>
      <c r="C60" t="s">
        <v>1528</v>
      </c>
    </row>
    <row r="61" spans="1:12" x14ac:dyDescent="0.35">
      <c r="B61" t="s">
        <v>1529</v>
      </c>
      <c r="C61">
        <v>622.35</v>
      </c>
      <c r="D61" t="s">
        <v>1460</v>
      </c>
      <c r="F61">
        <v>1717.6859999999999</v>
      </c>
      <c r="G61">
        <v>1717.6859999999999</v>
      </c>
      <c r="H61">
        <v>1717.6859999999999</v>
      </c>
      <c r="I61">
        <v>1717.6859999999999</v>
      </c>
      <c r="J61">
        <v>1717.6859999999999</v>
      </c>
      <c r="K61">
        <v>1717.6859999999999</v>
      </c>
      <c r="L61">
        <v>1717.6859999999999</v>
      </c>
    </row>
    <row r="62" spans="1:12" x14ac:dyDescent="0.35">
      <c r="B62" t="s">
        <v>1508</v>
      </c>
      <c r="C62">
        <v>622.35</v>
      </c>
      <c r="D62" t="s">
        <v>1460</v>
      </c>
      <c r="F62">
        <v>316.14999999999998</v>
      </c>
      <c r="G62">
        <v>316.14999999999998</v>
      </c>
      <c r="H62">
        <v>316.14999999999998</v>
      </c>
      <c r="I62">
        <v>316.14999999999998</v>
      </c>
      <c r="J62">
        <v>316.14999999999998</v>
      </c>
      <c r="K62">
        <v>316.14999999999998</v>
      </c>
      <c r="L62">
        <v>316.14999999999998</v>
      </c>
    </row>
    <row r="63" spans="1:12" x14ac:dyDescent="0.35">
      <c r="B63" t="s">
        <v>1530</v>
      </c>
      <c r="C63">
        <v>207.45</v>
      </c>
      <c r="D63" t="s">
        <v>1460</v>
      </c>
    </row>
    <row r="64" spans="1:12" x14ac:dyDescent="0.35">
      <c r="B64" t="s">
        <v>1475</v>
      </c>
      <c r="C64">
        <v>207.45</v>
      </c>
      <c r="D64" t="s">
        <v>1460</v>
      </c>
      <c r="F64">
        <v>2907.74</v>
      </c>
      <c r="G64">
        <v>2907.74</v>
      </c>
      <c r="H64">
        <v>2907.74</v>
      </c>
      <c r="I64">
        <v>2907.74</v>
      </c>
      <c r="J64">
        <v>2907.74</v>
      </c>
      <c r="K64">
        <v>2907.74</v>
      </c>
      <c r="L64">
        <v>2907.74</v>
      </c>
    </row>
    <row r="65" spans="1:12" x14ac:dyDescent="0.35">
      <c r="B65" t="s">
        <v>1474</v>
      </c>
      <c r="C65">
        <v>0.21</v>
      </c>
      <c r="D65" t="s">
        <v>1460</v>
      </c>
      <c r="F65">
        <v>69.614999999999995</v>
      </c>
      <c r="G65">
        <v>69.614999999999995</v>
      </c>
      <c r="H65">
        <v>69.614999999999995</v>
      </c>
      <c r="I65">
        <v>69.614999999999995</v>
      </c>
      <c r="J65">
        <v>69.614999999999995</v>
      </c>
      <c r="K65">
        <v>69.614999999999995</v>
      </c>
      <c r="L65">
        <v>69.614999999999995</v>
      </c>
    </row>
    <row r="66" spans="1:12" x14ac:dyDescent="0.35">
      <c r="B66" t="s">
        <v>1473</v>
      </c>
      <c r="C66">
        <v>207.45</v>
      </c>
      <c r="D66" t="s">
        <v>1460</v>
      </c>
      <c r="F66">
        <v>688.95</v>
      </c>
      <c r="G66">
        <v>688.95</v>
      </c>
      <c r="H66">
        <v>688.95</v>
      </c>
      <c r="I66">
        <v>688.95</v>
      </c>
      <c r="J66">
        <v>688.95</v>
      </c>
      <c r="K66">
        <v>688.95</v>
      </c>
      <c r="L66">
        <v>688.95</v>
      </c>
    </row>
    <row r="67" spans="1:12" x14ac:dyDescent="0.35">
      <c r="A67" t="s">
        <v>1531</v>
      </c>
      <c r="B67" t="s">
        <v>1532</v>
      </c>
      <c r="C67" t="s">
        <v>1533</v>
      </c>
    </row>
    <row r="68" spans="1:12" x14ac:dyDescent="0.35">
      <c r="B68" t="s">
        <v>1465</v>
      </c>
      <c r="C68">
        <v>624.79999999999995</v>
      </c>
      <c r="D68" t="s">
        <v>1534</v>
      </c>
      <c r="F68">
        <f>$C68*F$3</f>
        <v>955.94417083640928</v>
      </c>
      <c r="G68">
        <f t="shared" ref="G68:L68" si="10">$C68*G$3</f>
        <v>651.77823920000003</v>
      </c>
      <c r="H68">
        <f t="shared" si="10"/>
        <v>2199.2959999999998</v>
      </c>
      <c r="I68">
        <f t="shared" si="10"/>
        <v>1134.0119999999999</v>
      </c>
      <c r="J68">
        <f t="shared" si="10"/>
        <v>911.58320000000003</v>
      </c>
      <c r="K68">
        <f t="shared" si="10"/>
        <v>759.65266666666673</v>
      </c>
      <c r="L68">
        <f t="shared" si="10"/>
        <v>1368.3119999999999</v>
      </c>
    </row>
    <row r="69" spans="1:12" x14ac:dyDescent="0.35">
      <c r="A69" t="s">
        <v>1535</v>
      </c>
      <c r="B69" t="s">
        <v>1536</v>
      </c>
      <c r="C69">
        <v>880</v>
      </c>
      <c r="D69" t="s">
        <v>1460</v>
      </c>
    </row>
    <row r="70" spans="1:12" x14ac:dyDescent="0.35">
      <c r="B70" t="s">
        <v>1472</v>
      </c>
      <c r="C70">
        <v>880</v>
      </c>
      <c r="D70" t="s">
        <v>1534</v>
      </c>
      <c r="F70">
        <f>$C70*F$4</f>
        <v>1232</v>
      </c>
      <c r="G70">
        <f t="shared" ref="G70:L70" si="11">$C70*G$4</f>
        <v>644.10368000000005</v>
      </c>
      <c r="H70">
        <f t="shared" si="11"/>
        <v>3115.2</v>
      </c>
      <c r="I70">
        <f t="shared" si="11"/>
        <v>788.22857142857174</v>
      </c>
      <c r="J70">
        <f t="shared" si="11"/>
        <v>565.13599999999997</v>
      </c>
      <c r="K70">
        <f t="shared" si="11"/>
        <v>470.94666666666666</v>
      </c>
      <c r="L70">
        <f t="shared" si="11"/>
        <v>1425.6000000000001</v>
      </c>
    </row>
    <row r="71" spans="1:12" x14ac:dyDescent="0.35">
      <c r="B71" t="s">
        <v>1537</v>
      </c>
      <c r="C71">
        <v>880</v>
      </c>
      <c r="D71" t="s">
        <v>1460</v>
      </c>
      <c r="F71">
        <v>14074.37</v>
      </c>
      <c r="G71">
        <v>14074.37</v>
      </c>
      <c r="H71">
        <v>14074.37</v>
      </c>
      <c r="I71">
        <v>14074.37</v>
      </c>
      <c r="J71">
        <v>14074.37</v>
      </c>
      <c r="K71">
        <v>14074.37</v>
      </c>
      <c r="L71">
        <v>14074.37</v>
      </c>
    </row>
    <row r="72" spans="1:12" x14ac:dyDescent="0.35">
      <c r="B72" t="s">
        <v>1508</v>
      </c>
      <c r="C72">
        <v>880</v>
      </c>
      <c r="D72" t="s">
        <v>1460</v>
      </c>
      <c r="F72">
        <v>447.04</v>
      </c>
      <c r="G72">
        <v>447.04</v>
      </c>
      <c r="H72">
        <v>447.04</v>
      </c>
      <c r="I72">
        <v>447.04</v>
      </c>
      <c r="J72">
        <v>447.04</v>
      </c>
      <c r="K72">
        <v>447.04</v>
      </c>
      <c r="L72">
        <v>447.04</v>
      </c>
    </row>
    <row r="73" spans="1:12" x14ac:dyDescent="0.35">
      <c r="B73" t="s">
        <v>1519</v>
      </c>
      <c r="C73">
        <v>6908</v>
      </c>
      <c r="D73" t="s">
        <v>1462</v>
      </c>
      <c r="F73">
        <f>$C73*F$5</f>
        <v>10638.314053651908</v>
      </c>
      <c r="G73">
        <f t="shared" ref="G73:L73" si="12">$C73*G$5</f>
        <v>16638.014712</v>
      </c>
      <c r="H73">
        <f t="shared" si="12"/>
        <v>36267</v>
      </c>
      <c r="I73">
        <f t="shared" si="12"/>
        <v>19618.719999999998</v>
      </c>
      <c r="J73">
        <f t="shared" si="12"/>
        <v>18955.552</v>
      </c>
      <c r="K73">
        <f t="shared" si="12"/>
        <v>15796.293333333337</v>
      </c>
      <c r="L73">
        <f t="shared" si="12"/>
        <v>20033.2</v>
      </c>
    </row>
    <row r="74" spans="1:12" x14ac:dyDescent="0.35">
      <c r="A74" t="s">
        <v>1538</v>
      </c>
      <c r="B74" t="s">
        <v>1539</v>
      </c>
      <c r="C74">
        <v>4400</v>
      </c>
      <c r="D74" t="s">
        <v>1460</v>
      </c>
    </row>
    <row r="75" spans="1:12" x14ac:dyDescent="0.35">
      <c r="B75" t="s">
        <v>1472</v>
      </c>
      <c r="C75">
        <v>13860</v>
      </c>
      <c r="D75" t="s">
        <v>1534</v>
      </c>
      <c r="F75">
        <f>$C75*F$4</f>
        <v>19404</v>
      </c>
      <c r="G75">
        <f t="shared" ref="G75:L75" si="13">$C75*G$4</f>
        <v>10144.632960000001</v>
      </c>
      <c r="H75">
        <f t="shared" si="13"/>
        <v>49064.4</v>
      </c>
      <c r="I75">
        <f t="shared" si="13"/>
        <v>12414.600000000004</v>
      </c>
      <c r="J75">
        <f t="shared" si="13"/>
        <v>8900.8919999999998</v>
      </c>
      <c r="K75">
        <f t="shared" si="13"/>
        <v>7417.41</v>
      </c>
      <c r="L75">
        <f t="shared" si="13"/>
        <v>22453.200000000001</v>
      </c>
    </row>
    <row r="76" spans="1:12" x14ac:dyDescent="0.35">
      <c r="B76" t="s">
        <v>1471</v>
      </c>
      <c r="C76">
        <v>212971</v>
      </c>
      <c r="D76" t="s">
        <v>1534</v>
      </c>
      <c r="F76">
        <v>32371.59</v>
      </c>
      <c r="G76">
        <v>32371.59</v>
      </c>
      <c r="H76">
        <v>32371.59</v>
      </c>
      <c r="I76">
        <v>32371.59</v>
      </c>
      <c r="J76">
        <v>32371.59</v>
      </c>
      <c r="K76">
        <v>32371.59</v>
      </c>
      <c r="L76">
        <v>32371.59</v>
      </c>
    </row>
    <row r="77" spans="1:12" x14ac:dyDescent="0.35">
      <c r="A77" t="s">
        <v>1540</v>
      </c>
      <c r="B77" t="s">
        <v>1541</v>
      </c>
      <c r="C77">
        <v>3520</v>
      </c>
      <c r="D77" t="s">
        <v>1460</v>
      </c>
    </row>
    <row r="78" spans="1:12" x14ac:dyDescent="0.35">
      <c r="B78" t="s">
        <v>1471</v>
      </c>
      <c r="C78">
        <v>408.32</v>
      </c>
      <c r="D78" t="s">
        <v>1460</v>
      </c>
      <c r="F78">
        <v>148955.14000000001</v>
      </c>
      <c r="G78">
        <v>148955.14000000001</v>
      </c>
      <c r="H78">
        <v>148955.14000000001</v>
      </c>
      <c r="I78">
        <v>148955.14000000001</v>
      </c>
      <c r="J78">
        <v>148955.14000000001</v>
      </c>
      <c r="K78">
        <v>148955.14000000001</v>
      </c>
      <c r="L78">
        <v>148955.14000000001</v>
      </c>
    </row>
    <row r="79" spans="1:12" x14ac:dyDescent="0.35">
      <c r="B79" t="s">
        <v>1519</v>
      </c>
      <c r="C79">
        <v>39424</v>
      </c>
      <c r="D79" t="s">
        <v>1534</v>
      </c>
      <c r="F79">
        <f>$C79*F$5</f>
        <v>60712.926064153566</v>
      </c>
      <c r="G79">
        <f t="shared" ref="G79:L79" si="14">$C79*G$5</f>
        <v>94953.255935999987</v>
      </c>
      <c r="H79">
        <f t="shared" si="14"/>
        <v>206976</v>
      </c>
      <c r="I79">
        <f t="shared" si="14"/>
        <v>111964.15999999999</v>
      </c>
      <c r="J79">
        <f t="shared" si="14"/>
        <v>108179.45600000001</v>
      </c>
      <c r="K79">
        <f t="shared" si="14"/>
        <v>90149.546666666676</v>
      </c>
      <c r="L79">
        <f t="shared" si="14"/>
        <v>114329.59999999999</v>
      </c>
    </row>
    <row r="80" spans="1:12" x14ac:dyDescent="0.35">
      <c r="B80" t="s">
        <v>1472</v>
      </c>
      <c r="C80">
        <v>19360</v>
      </c>
      <c r="D80" t="s">
        <v>1534</v>
      </c>
      <c r="F80">
        <f>$C80*F$4</f>
        <v>27104</v>
      </c>
      <c r="G80">
        <f t="shared" ref="G80:L80" si="15">$C80*G$4</f>
        <v>14170.28096</v>
      </c>
      <c r="H80">
        <f t="shared" si="15"/>
        <v>68534.399999999994</v>
      </c>
      <c r="I80">
        <f t="shared" si="15"/>
        <v>17341.028571428578</v>
      </c>
      <c r="J80">
        <f t="shared" si="15"/>
        <v>12432.992</v>
      </c>
      <c r="K80">
        <f t="shared" si="15"/>
        <v>10360.826666666668</v>
      </c>
      <c r="L80">
        <f t="shared" si="15"/>
        <v>31363.200000000001</v>
      </c>
    </row>
    <row r="81" spans="1:12" x14ac:dyDescent="0.35">
      <c r="A81" t="s">
        <v>1542</v>
      </c>
      <c r="B81" t="s">
        <v>1543</v>
      </c>
      <c r="C81">
        <v>1437</v>
      </c>
      <c r="D81" t="s">
        <v>1460</v>
      </c>
    </row>
    <row r="82" spans="1:12" x14ac:dyDescent="0.35">
      <c r="B82" t="s">
        <v>1465</v>
      </c>
      <c r="C82">
        <v>86363.7</v>
      </c>
      <c r="D82" t="s">
        <v>1534</v>
      </c>
      <c r="F82">
        <f>$C82*F$3</f>
        <v>132136.48461405953</v>
      </c>
      <c r="G82">
        <f t="shared" ref="G82:L82" si="16">$C82*G$3</f>
        <v>90092.798202300008</v>
      </c>
      <c r="H82">
        <f t="shared" si="16"/>
        <v>304000.22399999999</v>
      </c>
      <c r="I82">
        <f t="shared" si="16"/>
        <v>156750.11549999999</v>
      </c>
      <c r="J82">
        <f t="shared" si="16"/>
        <v>126004.63830000001</v>
      </c>
      <c r="K82">
        <f t="shared" si="16"/>
        <v>105003.86525000002</v>
      </c>
      <c r="L82">
        <f t="shared" si="16"/>
        <v>189136.503</v>
      </c>
    </row>
    <row r="83" spans="1:12" x14ac:dyDescent="0.35">
      <c r="A83" t="s">
        <v>1544</v>
      </c>
      <c r="B83" t="s">
        <v>1545</v>
      </c>
      <c r="C83">
        <v>20</v>
      </c>
      <c r="D83" t="s">
        <v>1460</v>
      </c>
    </row>
    <row r="84" spans="1:12" x14ac:dyDescent="0.35">
      <c r="B84" t="s">
        <v>1509</v>
      </c>
      <c r="C84">
        <v>11.97</v>
      </c>
      <c r="D84" t="s">
        <v>1546</v>
      </c>
      <c r="F84">
        <v>4366.67</v>
      </c>
      <c r="G84">
        <v>4367.67</v>
      </c>
      <c r="H84">
        <v>4368.67</v>
      </c>
      <c r="I84">
        <v>4369.67</v>
      </c>
      <c r="J84">
        <v>4370.67</v>
      </c>
      <c r="K84">
        <v>4371.67</v>
      </c>
      <c r="L84">
        <v>4372.67</v>
      </c>
    </row>
    <row r="85" spans="1:12" x14ac:dyDescent="0.35">
      <c r="B85" t="s">
        <v>1472</v>
      </c>
      <c r="C85">
        <v>1197</v>
      </c>
      <c r="D85" t="s">
        <v>1534</v>
      </c>
      <c r="F85">
        <f>$C85*F$4</f>
        <v>1675.8</v>
      </c>
      <c r="G85">
        <f t="shared" ref="G85:L85" si="17">$C85*G$4</f>
        <v>876.12739199999999</v>
      </c>
      <c r="H85">
        <f t="shared" si="17"/>
        <v>4237.38</v>
      </c>
      <c r="I85">
        <f t="shared" si="17"/>
        <v>1072.1700000000003</v>
      </c>
      <c r="J85">
        <f t="shared" si="17"/>
        <v>768.71339999999998</v>
      </c>
      <c r="K85">
        <f t="shared" si="17"/>
        <v>640.59450000000004</v>
      </c>
      <c r="L85">
        <f t="shared" si="17"/>
        <v>1939.14</v>
      </c>
    </row>
    <row r="86" spans="1:12" x14ac:dyDescent="0.35">
      <c r="B86" t="s">
        <v>1471</v>
      </c>
      <c r="C86">
        <v>34.5</v>
      </c>
      <c r="D86" t="s">
        <v>1546</v>
      </c>
      <c r="F86">
        <v>12585.6</v>
      </c>
      <c r="G86">
        <v>12585.6</v>
      </c>
      <c r="H86">
        <v>12585.6</v>
      </c>
      <c r="I86">
        <v>12585.6</v>
      </c>
      <c r="J86">
        <v>12585.6</v>
      </c>
      <c r="K86">
        <v>12585.6</v>
      </c>
      <c r="L86">
        <v>12585.6</v>
      </c>
    </row>
    <row r="87" spans="1:12" x14ac:dyDescent="0.35">
      <c r="B87" t="s">
        <v>1547</v>
      </c>
      <c r="C87">
        <v>58.8</v>
      </c>
      <c r="D87" t="s">
        <v>1534</v>
      </c>
      <c r="F87">
        <v>361.62</v>
      </c>
      <c r="G87">
        <v>361.62</v>
      </c>
      <c r="H87">
        <v>361.62</v>
      </c>
      <c r="I87">
        <v>361.62</v>
      </c>
      <c r="J87">
        <v>361.62</v>
      </c>
      <c r="K87">
        <v>361.62</v>
      </c>
      <c r="L87">
        <v>361.62</v>
      </c>
    </row>
    <row r="88" spans="1:12" x14ac:dyDescent="0.35">
      <c r="B88" t="s">
        <v>1548</v>
      </c>
      <c r="C88">
        <v>3450</v>
      </c>
      <c r="D88" t="s">
        <v>1534</v>
      </c>
      <c r="F88">
        <f>$C88*F$4</f>
        <v>4830</v>
      </c>
      <c r="G88">
        <f t="shared" ref="G88:L88" si="18">$C88*G$4</f>
        <v>2525.1792</v>
      </c>
      <c r="H88">
        <f t="shared" si="18"/>
        <v>12213</v>
      </c>
      <c r="I88">
        <f t="shared" si="18"/>
        <v>3090.2142857142867</v>
      </c>
      <c r="J88">
        <f t="shared" si="18"/>
        <v>2215.59</v>
      </c>
      <c r="K88">
        <f t="shared" si="18"/>
        <v>1846.325</v>
      </c>
      <c r="L88">
        <f t="shared" si="18"/>
        <v>5589</v>
      </c>
    </row>
    <row r="89" spans="1:12" x14ac:dyDescent="0.35">
      <c r="A89" t="s">
        <v>1549</v>
      </c>
      <c r="B89" t="s">
        <v>1550</v>
      </c>
      <c r="C89" t="s">
        <v>1551</v>
      </c>
    </row>
    <row r="90" spans="1:12" x14ac:dyDescent="0.35">
      <c r="B90" t="s">
        <v>1552</v>
      </c>
      <c r="C90" t="s">
        <v>1551</v>
      </c>
      <c r="F90">
        <v>1478.35</v>
      </c>
      <c r="G90">
        <v>1478.35</v>
      </c>
      <c r="H90">
        <v>1478.35</v>
      </c>
      <c r="I90">
        <v>1478.35</v>
      </c>
      <c r="J90">
        <v>1478.35</v>
      </c>
      <c r="K90">
        <v>1478.35</v>
      </c>
      <c r="L90">
        <v>1478.35</v>
      </c>
    </row>
    <row r="91" spans="1:12" x14ac:dyDescent="0.35">
      <c r="A91" t="s">
        <v>1553</v>
      </c>
      <c r="B91" t="s">
        <v>1554</v>
      </c>
      <c r="C91" t="s">
        <v>1555</v>
      </c>
    </row>
    <row r="92" spans="1:12" x14ac:dyDescent="0.35">
      <c r="B92" t="s">
        <v>1556</v>
      </c>
      <c r="C92" t="s">
        <v>1555</v>
      </c>
      <c r="F92">
        <v>476.14</v>
      </c>
      <c r="G92">
        <v>476.14</v>
      </c>
      <c r="H92">
        <v>476.14</v>
      </c>
      <c r="I92">
        <v>476.14</v>
      </c>
      <c r="J92">
        <v>476.14</v>
      </c>
      <c r="K92">
        <v>476.14</v>
      </c>
      <c r="L92">
        <v>476.14</v>
      </c>
    </row>
    <row r="94" spans="1:12" x14ac:dyDescent="0.35">
      <c r="E94" t="s">
        <v>1557</v>
      </c>
      <c r="F94">
        <f>SUM(F10:F92)</f>
        <v>1175657.6162902818</v>
      </c>
      <c r="G94">
        <f t="shared" ref="G94:L94" si="19">SUM(G10:G92)</f>
        <v>1094520.0621230698</v>
      </c>
      <c r="H94">
        <f t="shared" si="19"/>
        <v>1898416.0738999995</v>
      </c>
      <c r="I94">
        <f t="shared" si="19"/>
        <v>1274915.4425928569</v>
      </c>
      <c r="J94">
        <f t="shared" si="19"/>
        <v>1186054.3945700002</v>
      </c>
      <c r="K94">
        <f t="shared" si="19"/>
        <v>1108067.5439749998</v>
      </c>
      <c r="L94">
        <f t="shared" si="19"/>
        <v>1395338.5512999997</v>
      </c>
    </row>
    <row r="96" spans="1:12" x14ac:dyDescent="0.35">
      <c r="F96">
        <f>F94/4149</f>
        <v>283.35927121963891</v>
      </c>
      <c r="G96">
        <f t="shared" ref="G96:L96" si="20">G94/4149</f>
        <v>263.80334107569769</v>
      </c>
      <c r="H96">
        <f t="shared" si="20"/>
        <v>457.55991176187018</v>
      </c>
      <c r="I96">
        <f t="shared" si="20"/>
        <v>307.28258438005713</v>
      </c>
      <c r="J96">
        <f t="shared" si="20"/>
        <v>285.86512281754648</v>
      </c>
      <c r="K96">
        <f t="shared" si="20"/>
        <v>267.06858133887681</v>
      </c>
      <c r="L96">
        <f t="shared" si="20"/>
        <v>336.30719481802839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E319-B9AE-4C31-BCF8-B2F7624A6376}">
  <sheetPr>
    <tabColor theme="5" tint="0.59999389629810485"/>
  </sheetPr>
  <dimension ref="A1:L129"/>
  <sheetViews>
    <sheetView workbookViewId="0">
      <selection activeCell="G7" sqref="G7"/>
    </sheetView>
  </sheetViews>
  <sheetFormatPr baseColWidth="10" defaultRowHeight="14.5" x14ac:dyDescent="0.35"/>
  <sheetData>
    <row r="1" spans="1:12" x14ac:dyDescent="0.35">
      <c r="F1" t="s">
        <v>1558</v>
      </c>
      <c r="G1" t="s">
        <v>1559</v>
      </c>
      <c r="H1" t="s">
        <v>1443</v>
      </c>
      <c r="I1" t="s">
        <v>1444</v>
      </c>
      <c r="J1" t="s">
        <v>1445</v>
      </c>
      <c r="K1" t="s">
        <v>1446</v>
      </c>
      <c r="L1" t="s">
        <v>1560</v>
      </c>
    </row>
    <row r="2" spans="1:12" x14ac:dyDescent="0.35">
      <c r="A2" t="s">
        <v>1561</v>
      </c>
      <c r="F2">
        <v>1.4</v>
      </c>
      <c r="G2">
        <v>0.73</v>
      </c>
      <c r="H2">
        <v>3.54</v>
      </c>
      <c r="I2">
        <v>0.89571428571428602</v>
      </c>
      <c r="J2">
        <v>0.64219999999999999</v>
      </c>
      <c r="K2">
        <f>J2/1.2</f>
        <v>0.53516666666666668</v>
      </c>
      <c r="L2">
        <v>1.62</v>
      </c>
    </row>
    <row r="3" spans="1:12" x14ac:dyDescent="0.35">
      <c r="A3" t="s">
        <v>1353</v>
      </c>
      <c r="F3">
        <v>1.5300016600980071</v>
      </c>
      <c r="G3">
        <v>2.4085139999999998</v>
      </c>
      <c r="H3">
        <v>5.25</v>
      </c>
      <c r="I3">
        <v>2.84</v>
      </c>
      <c r="J3">
        <v>2.7440000000000002</v>
      </c>
      <c r="K3">
        <f>J3/1.2</f>
        <v>2.2866666666666671</v>
      </c>
      <c r="L3">
        <v>2.9</v>
      </c>
    </row>
    <row r="4" spans="1:12" x14ac:dyDescent="0.35">
      <c r="A4" t="s">
        <v>1562</v>
      </c>
      <c r="B4" t="s">
        <v>1563</v>
      </c>
      <c r="C4" t="s">
        <v>1455</v>
      </c>
      <c r="F4" t="s">
        <v>1564</v>
      </c>
    </row>
    <row r="5" spans="1:12" x14ac:dyDescent="0.35">
      <c r="A5" t="s">
        <v>1458</v>
      </c>
      <c r="B5" t="s">
        <v>1565</v>
      </c>
      <c r="C5" t="s">
        <v>1483</v>
      </c>
    </row>
    <row r="6" spans="1:12" x14ac:dyDescent="0.35">
      <c r="B6" t="s">
        <v>1566</v>
      </c>
      <c r="C6" t="s">
        <v>1567</v>
      </c>
      <c r="D6" t="s">
        <v>1462</v>
      </c>
      <c r="F6">
        <v>31743.71</v>
      </c>
      <c r="G6">
        <v>31743.71</v>
      </c>
      <c r="H6">
        <v>31743.71</v>
      </c>
      <c r="I6">
        <v>31743.71</v>
      </c>
      <c r="J6">
        <v>31743.71</v>
      </c>
      <c r="K6">
        <v>31743.71</v>
      </c>
      <c r="L6">
        <v>31743.71</v>
      </c>
    </row>
    <row r="7" spans="1:12" x14ac:dyDescent="0.35">
      <c r="A7" t="s">
        <v>1466</v>
      </c>
      <c r="B7" t="s">
        <v>1568</v>
      </c>
      <c r="C7" t="s">
        <v>1569</v>
      </c>
    </row>
    <row r="10" spans="1:12" x14ac:dyDescent="0.35">
      <c r="B10" t="s">
        <v>1570</v>
      </c>
      <c r="C10" t="s">
        <v>1571</v>
      </c>
    </row>
    <row r="11" spans="1:12" x14ac:dyDescent="0.35">
      <c r="F11">
        <v>26382.34</v>
      </c>
      <c r="G11">
        <v>26382.34</v>
      </c>
      <c r="H11">
        <v>26382.34</v>
      </c>
      <c r="I11">
        <v>26382.34</v>
      </c>
      <c r="J11">
        <v>26382.34</v>
      </c>
      <c r="K11">
        <v>26382.34</v>
      </c>
      <c r="L11">
        <v>26382.34</v>
      </c>
    </row>
    <row r="13" spans="1:12" x14ac:dyDescent="0.35">
      <c r="B13" t="s">
        <v>1472</v>
      </c>
      <c r="C13">
        <v>23504</v>
      </c>
      <c r="D13" t="s">
        <v>1462</v>
      </c>
      <c r="F13">
        <f>$C13*F$2</f>
        <v>32905.599999999999</v>
      </c>
      <c r="G13">
        <f t="shared" ref="G13:L13" si="0">$C13*G$2</f>
        <v>17157.919999999998</v>
      </c>
      <c r="H13">
        <f t="shared" si="0"/>
        <v>83204.160000000003</v>
      </c>
      <c r="I13">
        <f t="shared" si="0"/>
        <v>21052.868571428578</v>
      </c>
      <c r="J13">
        <f t="shared" si="0"/>
        <v>15094.2688</v>
      </c>
      <c r="K13">
        <f t="shared" si="0"/>
        <v>12578.557333333334</v>
      </c>
      <c r="L13">
        <f t="shared" si="0"/>
        <v>38076.480000000003</v>
      </c>
    </row>
    <row r="14" spans="1:12" x14ac:dyDescent="0.35">
      <c r="A14" t="s">
        <v>1468</v>
      </c>
      <c r="B14" t="s">
        <v>1469</v>
      </c>
      <c r="C14" t="s">
        <v>1572</v>
      </c>
    </row>
    <row r="15" spans="1:12" x14ac:dyDescent="0.35">
      <c r="B15" t="s">
        <v>1470</v>
      </c>
      <c r="C15" t="s">
        <v>1573</v>
      </c>
      <c r="F15">
        <v>322.56</v>
      </c>
      <c r="G15">
        <v>322.56</v>
      </c>
      <c r="H15">
        <v>322.56</v>
      </c>
      <c r="I15">
        <v>322.56</v>
      </c>
      <c r="J15">
        <v>322.56</v>
      </c>
      <c r="K15">
        <v>322.56</v>
      </c>
      <c r="L15">
        <v>322.56</v>
      </c>
    </row>
    <row r="16" spans="1:12" x14ac:dyDescent="0.35">
      <c r="B16" t="s">
        <v>1574</v>
      </c>
      <c r="C16" t="s">
        <v>1572</v>
      </c>
    </row>
    <row r="17" spans="1:12" x14ac:dyDescent="0.35">
      <c r="F17">
        <v>3210.24</v>
      </c>
      <c r="G17">
        <v>3210.24</v>
      </c>
      <c r="H17">
        <v>3210.24</v>
      </c>
      <c r="I17">
        <v>3210.24</v>
      </c>
      <c r="J17">
        <v>3210.24</v>
      </c>
      <c r="K17">
        <v>3210.24</v>
      </c>
      <c r="L17">
        <v>3210.24</v>
      </c>
    </row>
    <row r="19" spans="1:12" x14ac:dyDescent="0.35">
      <c r="B19" t="s">
        <v>1472</v>
      </c>
      <c r="C19">
        <v>1056</v>
      </c>
      <c r="D19" t="s">
        <v>1462</v>
      </c>
      <c r="F19">
        <f>$C19*F$2</f>
        <v>1478.3999999999999</v>
      </c>
      <c r="G19">
        <f t="shared" ref="G19:L19" si="1">$C19*G$2</f>
        <v>770.88</v>
      </c>
      <c r="H19">
        <f t="shared" si="1"/>
        <v>3738.2400000000002</v>
      </c>
      <c r="I19">
        <f t="shared" si="1"/>
        <v>945.87428571428609</v>
      </c>
      <c r="J19">
        <f t="shared" si="1"/>
        <v>678.16319999999996</v>
      </c>
      <c r="K19">
        <f t="shared" si="1"/>
        <v>565.13599999999997</v>
      </c>
      <c r="L19">
        <f t="shared" si="1"/>
        <v>1710.72</v>
      </c>
    </row>
    <row r="20" spans="1:12" x14ac:dyDescent="0.35">
      <c r="B20" t="s">
        <v>1575</v>
      </c>
      <c r="C20" t="s">
        <v>1572</v>
      </c>
      <c r="F20">
        <v>146.13999999999999</v>
      </c>
      <c r="G20">
        <v>146.13999999999999</v>
      </c>
      <c r="H20">
        <v>146.13999999999999</v>
      </c>
      <c r="I20">
        <v>146.13999999999999</v>
      </c>
      <c r="J20">
        <v>146.13999999999999</v>
      </c>
      <c r="K20">
        <v>146.13999999999999</v>
      </c>
      <c r="L20">
        <v>146.13999999999999</v>
      </c>
    </row>
    <row r="21" spans="1:12" x14ac:dyDescent="0.35">
      <c r="B21" t="s">
        <v>1474</v>
      </c>
      <c r="C21" t="s">
        <v>1576</v>
      </c>
      <c r="F21">
        <v>13.26</v>
      </c>
      <c r="G21">
        <v>13.26</v>
      </c>
      <c r="H21">
        <v>13.26</v>
      </c>
      <c r="I21">
        <v>13.26</v>
      </c>
      <c r="J21">
        <v>13.26</v>
      </c>
      <c r="K21">
        <v>13.26</v>
      </c>
      <c r="L21">
        <v>13.26</v>
      </c>
    </row>
    <row r="22" spans="1:12" x14ac:dyDescent="0.35">
      <c r="B22" t="s">
        <v>1475</v>
      </c>
      <c r="C22" t="s">
        <v>1572</v>
      </c>
      <c r="F22">
        <v>616.63</v>
      </c>
      <c r="G22">
        <v>616.63</v>
      </c>
      <c r="H22">
        <v>616.63</v>
      </c>
      <c r="I22">
        <v>616.63</v>
      </c>
      <c r="J22">
        <v>616.63</v>
      </c>
      <c r="K22">
        <v>616.63</v>
      </c>
      <c r="L22">
        <v>616.63</v>
      </c>
    </row>
    <row r="23" spans="1:12" x14ac:dyDescent="0.35">
      <c r="A23" t="s">
        <v>1577</v>
      </c>
      <c r="B23" t="s">
        <v>1578</v>
      </c>
      <c r="C23" t="s">
        <v>1579</v>
      </c>
    </row>
    <row r="24" spans="1:12" x14ac:dyDescent="0.35">
      <c r="B24" t="s">
        <v>1580</v>
      </c>
      <c r="C24" t="s">
        <v>1579</v>
      </c>
    </row>
    <row r="25" spans="1:12" x14ac:dyDescent="0.35">
      <c r="F25">
        <v>86601.31</v>
      </c>
      <c r="G25">
        <v>86601.31</v>
      </c>
      <c r="H25">
        <v>86601.31</v>
      </c>
      <c r="I25">
        <v>86601.31</v>
      </c>
      <c r="J25">
        <v>86601.31</v>
      </c>
      <c r="K25">
        <v>86601.31</v>
      </c>
      <c r="L25">
        <v>86601.31</v>
      </c>
    </row>
    <row r="27" spans="1:12" x14ac:dyDescent="0.35">
      <c r="B27" t="s">
        <v>1581</v>
      </c>
      <c r="C27" t="s">
        <v>1582</v>
      </c>
      <c r="F27">
        <v>853.91</v>
      </c>
      <c r="G27">
        <v>853.91</v>
      </c>
      <c r="H27">
        <v>853.91</v>
      </c>
      <c r="I27">
        <v>853.91</v>
      </c>
      <c r="J27">
        <v>853.91</v>
      </c>
      <c r="K27">
        <v>853.91</v>
      </c>
      <c r="L27">
        <v>853.91</v>
      </c>
    </row>
    <row r="28" spans="1:12" x14ac:dyDescent="0.35">
      <c r="B28" t="s">
        <v>1580</v>
      </c>
    </row>
    <row r="29" spans="1:12" x14ac:dyDescent="0.35">
      <c r="F29">
        <v>76978.94</v>
      </c>
      <c r="G29">
        <v>76978.94</v>
      </c>
      <c r="H29">
        <v>76978.94</v>
      </c>
      <c r="I29">
        <v>76978.94</v>
      </c>
      <c r="J29">
        <v>76978.94</v>
      </c>
      <c r="K29">
        <v>76978.94</v>
      </c>
      <c r="L29">
        <v>76978.94</v>
      </c>
    </row>
    <row r="31" spans="1:12" x14ac:dyDescent="0.35">
      <c r="B31" t="s">
        <v>1511</v>
      </c>
      <c r="C31" t="s">
        <v>1583</v>
      </c>
      <c r="F31">
        <v>20534.54</v>
      </c>
      <c r="G31">
        <v>20534.54</v>
      </c>
      <c r="H31">
        <v>20534.54</v>
      </c>
      <c r="I31">
        <v>20534.54</v>
      </c>
      <c r="J31">
        <v>20534.54</v>
      </c>
      <c r="K31">
        <v>20534.54</v>
      </c>
      <c r="L31">
        <v>20534.54</v>
      </c>
    </row>
    <row r="32" spans="1:12" x14ac:dyDescent="0.35">
      <c r="A32" t="s">
        <v>1584</v>
      </c>
      <c r="B32" t="s">
        <v>1585</v>
      </c>
      <c r="C32" t="s">
        <v>1586</v>
      </c>
    </row>
    <row r="33" spans="1:12" x14ac:dyDescent="0.35">
      <c r="B33" t="s">
        <v>1574</v>
      </c>
      <c r="C33" t="s">
        <v>1587</v>
      </c>
    </row>
    <row r="34" spans="1:12" x14ac:dyDescent="0.35">
      <c r="F34">
        <v>16853.759999999998</v>
      </c>
      <c r="G34">
        <v>16853.759999999998</v>
      </c>
      <c r="H34">
        <v>16853.759999999998</v>
      </c>
      <c r="I34">
        <v>16853.759999999998</v>
      </c>
      <c r="J34">
        <v>16853.759999999998</v>
      </c>
      <c r="K34">
        <v>16853.759999999998</v>
      </c>
      <c r="L34">
        <v>16853.759999999998</v>
      </c>
    </row>
    <row r="36" spans="1:12" x14ac:dyDescent="0.35">
      <c r="B36" t="s">
        <v>1472</v>
      </c>
      <c r="C36">
        <v>3003</v>
      </c>
      <c r="D36" t="s">
        <v>1462</v>
      </c>
      <c r="F36">
        <f>$C36*F$2</f>
        <v>4204.2</v>
      </c>
      <c r="G36">
        <f t="shared" ref="G36:L36" si="2">$C36*G$2</f>
        <v>2192.19</v>
      </c>
      <c r="H36">
        <f t="shared" si="2"/>
        <v>10630.62</v>
      </c>
      <c r="I36">
        <f t="shared" si="2"/>
        <v>2689.8300000000008</v>
      </c>
      <c r="J36">
        <f t="shared" si="2"/>
        <v>1928.5265999999999</v>
      </c>
      <c r="K36">
        <f t="shared" si="2"/>
        <v>1607.1055000000001</v>
      </c>
      <c r="L36">
        <f t="shared" si="2"/>
        <v>4864.8600000000006</v>
      </c>
    </row>
    <row r="37" spans="1:12" x14ac:dyDescent="0.35">
      <c r="A37" t="s">
        <v>1588</v>
      </c>
      <c r="B37" t="s">
        <v>1589</v>
      </c>
      <c r="C37" t="s">
        <v>1483</v>
      </c>
    </row>
    <row r="38" spans="1:12" x14ac:dyDescent="0.35">
      <c r="B38" t="s">
        <v>1590</v>
      </c>
      <c r="C38" t="s">
        <v>1483</v>
      </c>
    </row>
    <row r="39" spans="1:12" x14ac:dyDescent="0.35">
      <c r="F39">
        <v>10164</v>
      </c>
      <c r="G39">
        <v>10165</v>
      </c>
      <c r="H39">
        <v>10166</v>
      </c>
      <c r="I39">
        <v>10167</v>
      </c>
      <c r="J39">
        <v>10168</v>
      </c>
      <c r="K39">
        <v>10169</v>
      </c>
      <c r="L39">
        <v>10170</v>
      </c>
    </row>
    <row r="41" spans="1:12" x14ac:dyDescent="0.35">
      <c r="A41" t="s">
        <v>1591</v>
      </c>
      <c r="B41" t="s">
        <v>1592</v>
      </c>
      <c r="C41" t="s">
        <v>1483</v>
      </c>
    </row>
    <row r="42" spans="1:12" x14ac:dyDescent="0.35">
      <c r="B42" t="s">
        <v>1472</v>
      </c>
      <c r="C42">
        <v>23760</v>
      </c>
      <c r="D42" t="s">
        <v>1462</v>
      </c>
      <c r="F42">
        <f>$C42*F$2</f>
        <v>33264</v>
      </c>
      <c r="G42">
        <f t="shared" ref="G42:L42" si="3">$C42*G$2</f>
        <v>17344.8</v>
      </c>
      <c r="H42">
        <f t="shared" si="3"/>
        <v>84110.399999999994</v>
      </c>
      <c r="I42">
        <f t="shared" si="3"/>
        <v>21282.171428571437</v>
      </c>
      <c r="J42">
        <f t="shared" si="3"/>
        <v>15258.672</v>
      </c>
      <c r="K42">
        <f t="shared" si="3"/>
        <v>12715.56</v>
      </c>
      <c r="L42">
        <f t="shared" si="3"/>
        <v>38491.200000000004</v>
      </c>
    </row>
    <row r="43" spans="1:12" x14ac:dyDescent="0.35">
      <c r="B43" t="s">
        <v>1508</v>
      </c>
      <c r="C43" t="s">
        <v>1483</v>
      </c>
      <c r="F43">
        <v>447.04</v>
      </c>
      <c r="G43">
        <v>447.04</v>
      </c>
      <c r="H43">
        <v>447.04</v>
      </c>
      <c r="I43">
        <v>447.04</v>
      </c>
      <c r="J43">
        <v>447.04</v>
      </c>
      <c r="K43">
        <v>447.04</v>
      </c>
      <c r="L43">
        <v>447.04</v>
      </c>
    </row>
    <row r="44" spans="1:12" x14ac:dyDescent="0.35">
      <c r="B44" t="s">
        <v>1574</v>
      </c>
      <c r="C44" t="s">
        <v>1483</v>
      </c>
    </row>
    <row r="45" spans="1:12" x14ac:dyDescent="0.35">
      <c r="F45">
        <v>96307.199999999997</v>
      </c>
      <c r="G45">
        <v>96307.199999999997</v>
      </c>
      <c r="H45">
        <v>96307.199999999997</v>
      </c>
      <c r="I45">
        <v>96307.199999999997</v>
      </c>
      <c r="J45">
        <v>96307.199999999997</v>
      </c>
      <c r="K45">
        <v>96307.199999999997</v>
      </c>
      <c r="L45">
        <v>96307.199999999997</v>
      </c>
    </row>
    <row r="47" spans="1:12" x14ac:dyDescent="0.35">
      <c r="B47" t="s">
        <v>1593</v>
      </c>
      <c r="C47" t="s">
        <v>1594</v>
      </c>
      <c r="F47">
        <v>9335.0400000000009</v>
      </c>
      <c r="G47">
        <v>9335.0400000000009</v>
      </c>
      <c r="H47">
        <v>9335.0400000000009</v>
      </c>
      <c r="I47">
        <v>9335.0400000000009</v>
      </c>
      <c r="J47">
        <v>9335.0400000000009</v>
      </c>
      <c r="K47">
        <v>9335.0400000000009</v>
      </c>
      <c r="L47">
        <v>9335.0400000000009</v>
      </c>
    </row>
    <row r="48" spans="1:12" x14ac:dyDescent="0.35">
      <c r="B48" t="s">
        <v>1511</v>
      </c>
      <c r="C48" t="s">
        <v>1595</v>
      </c>
      <c r="F48">
        <v>108857</v>
      </c>
      <c r="G48">
        <v>108857</v>
      </c>
      <c r="H48">
        <v>108857</v>
      </c>
      <c r="I48">
        <v>108857</v>
      </c>
      <c r="J48">
        <v>108857</v>
      </c>
      <c r="K48">
        <v>108857</v>
      </c>
      <c r="L48">
        <v>108857</v>
      </c>
    </row>
    <row r="49" spans="1:12" x14ac:dyDescent="0.35">
      <c r="A49" t="s">
        <v>1517</v>
      </c>
      <c r="B49" t="s">
        <v>1596</v>
      </c>
      <c r="C49" t="s">
        <v>1483</v>
      </c>
    </row>
    <row r="50" spans="1:12" x14ac:dyDescent="0.35">
      <c r="B50" t="s">
        <v>1597</v>
      </c>
      <c r="C50" t="s">
        <v>1598</v>
      </c>
    </row>
    <row r="51" spans="1:12" x14ac:dyDescent="0.35">
      <c r="F51">
        <v>6530.9</v>
      </c>
      <c r="G51">
        <v>6530.9</v>
      </c>
      <c r="H51">
        <v>6530.9</v>
      </c>
      <c r="I51">
        <v>6530.9</v>
      </c>
      <c r="J51">
        <v>6530.9</v>
      </c>
      <c r="K51">
        <v>6530.9</v>
      </c>
      <c r="L51">
        <v>6530.9</v>
      </c>
    </row>
    <row r="53" spans="1:12" x14ac:dyDescent="0.35">
      <c r="A53" t="s">
        <v>1599</v>
      </c>
      <c r="B53" t="s">
        <v>1600</v>
      </c>
      <c r="C53" t="s">
        <v>1483</v>
      </c>
    </row>
    <row r="54" spans="1:12" x14ac:dyDescent="0.35">
      <c r="B54" t="s">
        <v>1601</v>
      </c>
      <c r="C54" t="s">
        <v>1483</v>
      </c>
    </row>
    <row r="55" spans="1:12" x14ac:dyDescent="0.35">
      <c r="F55">
        <v>64310.400000000001</v>
      </c>
      <c r="G55">
        <v>64310.400000000001</v>
      </c>
      <c r="H55">
        <v>64310.400000000001</v>
      </c>
      <c r="I55">
        <v>64310.400000000001</v>
      </c>
      <c r="J55">
        <v>64310.400000000001</v>
      </c>
      <c r="K55">
        <v>64310.400000000001</v>
      </c>
      <c r="L55">
        <v>64310.400000000001</v>
      </c>
    </row>
    <row r="57" spans="1:12" x14ac:dyDescent="0.35">
      <c r="B57" t="s">
        <v>1511</v>
      </c>
      <c r="C57" t="s">
        <v>1602</v>
      </c>
      <c r="F57">
        <v>13028.4</v>
      </c>
      <c r="G57">
        <v>13028.4</v>
      </c>
      <c r="H57">
        <v>13028.4</v>
      </c>
      <c r="I57">
        <v>13028.4</v>
      </c>
      <c r="J57">
        <v>13028.4</v>
      </c>
      <c r="K57">
        <v>13028.4</v>
      </c>
      <c r="L57">
        <v>13028.4</v>
      </c>
    </row>
    <row r="58" spans="1:12" x14ac:dyDescent="0.35">
      <c r="B58" t="s">
        <v>1508</v>
      </c>
      <c r="C58" t="s">
        <v>1483</v>
      </c>
      <c r="F58">
        <v>447.04</v>
      </c>
      <c r="G58">
        <v>447.04</v>
      </c>
      <c r="H58">
        <v>447.04</v>
      </c>
      <c r="I58">
        <v>447.04</v>
      </c>
      <c r="J58">
        <v>447.04</v>
      </c>
      <c r="K58">
        <v>447.04</v>
      </c>
      <c r="L58">
        <v>447.04</v>
      </c>
    </row>
    <row r="59" spans="1:12" x14ac:dyDescent="0.35">
      <c r="A59" t="s">
        <v>1538</v>
      </c>
      <c r="B59" t="s">
        <v>1603</v>
      </c>
      <c r="C59" t="s">
        <v>1604</v>
      </c>
    </row>
    <row r="60" spans="1:12" x14ac:dyDescent="0.35">
      <c r="B60" t="s">
        <v>1472</v>
      </c>
      <c r="C60">
        <v>13860</v>
      </c>
      <c r="D60" t="s">
        <v>1462</v>
      </c>
      <c r="F60">
        <f>$C60*F$2</f>
        <v>19404</v>
      </c>
      <c r="G60">
        <f t="shared" ref="G60:L60" si="4">$C60*G$2</f>
        <v>10117.799999999999</v>
      </c>
      <c r="H60">
        <f t="shared" si="4"/>
        <v>49064.4</v>
      </c>
      <c r="I60">
        <f t="shared" si="4"/>
        <v>12414.600000000004</v>
      </c>
      <c r="J60">
        <f t="shared" si="4"/>
        <v>8900.8919999999998</v>
      </c>
      <c r="K60">
        <f t="shared" si="4"/>
        <v>7417.41</v>
      </c>
      <c r="L60">
        <f t="shared" si="4"/>
        <v>22453.200000000001</v>
      </c>
    </row>
    <row r="61" spans="1:12" x14ac:dyDescent="0.35">
      <c r="B61" t="s">
        <v>1574</v>
      </c>
      <c r="C61" t="s">
        <v>1605</v>
      </c>
    </row>
    <row r="62" spans="1:12" x14ac:dyDescent="0.35">
      <c r="F62">
        <v>32371.59</v>
      </c>
      <c r="G62">
        <v>32372.59</v>
      </c>
      <c r="H62">
        <v>32373.59</v>
      </c>
      <c r="I62">
        <v>32374.59</v>
      </c>
      <c r="J62">
        <v>32375.59</v>
      </c>
      <c r="K62">
        <v>32376.59</v>
      </c>
      <c r="L62">
        <v>32377.59</v>
      </c>
    </row>
    <row r="64" spans="1:12" x14ac:dyDescent="0.35">
      <c r="A64" t="s">
        <v>1606</v>
      </c>
      <c r="B64" t="s">
        <v>1607</v>
      </c>
      <c r="C64" t="s">
        <v>1608</v>
      </c>
    </row>
    <row r="65" spans="1:12" x14ac:dyDescent="0.35">
      <c r="B65" t="s">
        <v>1472</v>
      </c>
      <c r="C65">
        <v>7814.4</v>
      </c>
      <c r="D65" t="s">
        <v>1462</v>
      </c>
      <c r="F65">
        <f>$C65*F$2</f>
        <v>10940.159999999998</v>
      </c>
      <c r="G65">
        <f t="shared" ref="G65:L65" si="5">$C65*G$2</f>
        <v>5704.5119999999997</v>
      </c>
      <c r="H65">
        <f t="shared" si="5"/>
        <v>27662.975999999999</v>
      </c>
      <c r="I65">
        <f t="shared" si="5"/>
        <v>6999.4697142857167</v>
      </c>
      <c r="J65">
        <f t="shared" si="5"/>
        <v>5018.4076799999993</v>
      </c>
      <c r="K65">
        <f t="shared" si="5"/>
        <v>4182.0064000000002</v>
      </c>
      <c r="L65">
        <f t="shared" si="5"/>
        <v>12659.328</v>
      </c>
    </row>
    <row r="66" spans="1:12" x14ac:dyDescent="0.35">
      <c r="B66" t="s">
        <v>1609</v>
      </c>
      <c r="C66" t="s">
        <v>1608</v>
      </c>
      <c r="F66">
        <v>19419.14</v>
      </c>
      <c r="G66">
        <v>19419.14</v>
      </c>
      <c r="H66">
        <v>19419.14</v>
      </c>
      <c r="I66">
        <v>19419.14</v>
      </c>
      <c r="J66">
        <v>19419.14</v>
      </c>
      <c r="K66">
        <v>19419.14</v>
      </c>
      <c r="L66">
        <v>19419.14</v>
      </c>
    </row>
    <row r="67" spans="1:12" x14ac:dyDescent="0.35">
      <c r="B67" t="s">
        <v>1601</v>
      </c>
      <c r="C67" t="s">
        <v>1608</v>
      </c>
    </row>
    <row r="68" spans="1:12" x14ac:dyDescent="0.35">
      <c r="F68">
        <v>257241.60000000001</v>
      </c>
      <c r="G68">
        <v>257241.60000000001</v>
      </c>
      <c r="H68">
        <v>257241.60000000001</v>
      </c>
      <c r="I68">
        <v>257241.60000000001</v>
      </c>
      <c r="J68">
        <v>257241.60000000001</v>
      </c>
      <c r="K68">
        <v>257241.60000000001</v>
      </c>
      <c r="L68">
        <v>257241.60000000001</v>
      </c>
    </row>
    <row r="70" spans="1:12" x14ac:dyDescent="0.35">
      <c r="B70" t="s">
        <v>1610</v>
      </c>
      <c r="C70" t="s">
        <v>1608</v>
      </c>
    </row>
    <row r="71" spans="1:12" x14ac:dyDescent="0.35">
      <c r="F71">
        <v>64204.800000000003</v>
      </c>
      <c r="G71">
        <v>64204.800000000003</v>
      </c>
      <c r="H71">
        <v>64204.800000000003</v>
      </c>
      <c r="I71">
        <v>64204.800000000003</v>
      </c>
      <c r="J71">
        <v>64204.800000000003</v>
      </c>
      <c r="K71">
        <v>64204.800000000003</v>
      </c>
      <c r="L71">
        <v>64204.800000000003</v>
      </c>
    </row>
    <row r="73" spans="1:12" x14ac:dyDescent="0.35">
      <c r="B73" t="s">
        <v>1593</v>
      </c>
      <c r="C73" t="s">
        <v>1611</v>
      </c>
      <c r="F73">
        <v>37340.160000000003</v>
      </c>
      <c r="G73">
        <v>37340.160000000003</v>
      </c>
      <c r="H73">
        <v>37340.160000000003</v>
      </c>
      <c r="I73">
        <v>37340.160000000003</v>
      </c>
      <c r="J73">
        <v>37340.160000000003</v>
      </c>
      <c r="K73">
        <v>37340.160000000003</v>
      </c>
      <c r="L73">
        <v>37340.160000000003</v>
      </c>
    </row>
    <row r="74" spans="1:12" x14ac:dyDescent="0.35">
      <c r="A74" t="s">
        <v>1542</v>
      </c>
      <c r="B74" t="s">
        <v>1612</v>
      </c>
      <c r="C74" t="s">
        <v>1613</v>
      </c>
    </row>
    <row r="75" spans="1:12" x14ac:dyDescent="0.35">
      <c r="B75" t="s">
        <v>1472</v>
      </c>
      <c r="C75">
        <v>77598</v>
      </c>
      <c r="D75" t="s">
        <v>1462</v>
      </c>
      <c r="F75">
        <f>$C75*F$2</f>
        <v>108637.2</v>
      </c>
      <c r="G75">
        <f t="shared" ref="G75:L75" si="6">$C75*G$2</f>
        <v>56646.54</v>
      </c>
      <c r="H75">
        <f t="shared" si="6"/>
        <v>274696.92</v>
      </c>
      <c r="I75">
        <f t="shared" si="6"/>
        <v>69505.637142857173</v>
      </c>
      <c r="J75">
        <f t="shared" si="6"/>
        <v>49833.435599999997</v>
      </c>
      <c r="K75">
        <f t="shared" si="6"/>
        <v>41527.862999999998</v>
      </c>
      <c r="L75">
        <f t="shared" si="6"/>
        <v>125708.76000000001</v>
      </c>
    </row>
    <row r="76" spans="1:12" x14ac:dyDescent="0.35">
      <c r="B76" t="s">
        <v>1570</v>
      </c>
      <c r="C76" t="s">
        <v>1614</v>
      </c>
    </row>
    <row r="77" spans="1:12" x14ac:dyDescent="0.35">
      <c r="F77">
        <v>94359.17</v>
      </c>
      <c r="G77">
        <v>94359.17</v>
      </c>
      <c r="H77">
        <v>94359.17</v>
      </c>
      <c r="I77">
        <v>94359.17</v>
      </c>
      <c r="J77">
        <v>94359.17</v>
      </c>
      <c r="K77">
        <v>94359.17</v>
      </c>
      <c r="L77">
        <v>94359.17</v>
      </c>
    </row>
    <row r="79" spans="1:12" x14ac:dyDescent="0.35">
      <c r="A79" t="s">
        <v>1615</v>
      </c>
      <c r="B79" t="s">
        <v>1616</v>
      </c>
      <c r="C79" t="s">
        <v>1617</v>
      </c>
    </row>
    <row r="80" spans="1:12" x14ac:dyDescent="0.35">
      <c r="B80" t="s">
        <v>1574</v>
      </c>
      <c r="C80" t="s">
        <v>1618</v>
      </c>
    </row>
    <row r="81" spans="1:12" x14ac:dyDescent="0.35">
      <c r="F81">
        <v>4366.66</v>
      </c>
      <c r="G81">
        <v>4366.66</v>
      </c>
      <c r="H81">
        <v>4366.66</v>
      </c>
      <c r="I81">
        <v>4366.66</v>
      </c>
      <c r="J81">
        <v>4366.66</v>
      </c>
      <c r="K81">
        <v>4366.66</v>
      </c>
      <c r="L81">
        <v>4366.66</v>
      </c>
    </row>
    <row r="83" spans="1:12" x14ac:dyDescent="0.35">
      <c r="B83" t="s">
        <v>1619</v>
      </c>
      <c r="C83">
        <v>1197</v>
      </c>
      <c r="D83" t="s">
        <v>1462</v>
      </c>
      <c r="F83">
        <f>$C83*F$2</f>
        <v>1675.8</v>
      </c>
      <c r="G83">
        <f t="shared" ref="G83:L83" si="7">$C83*G$2</f>
        <v>873.81</v>
      </c>
      <c r="H83">
        <f t="shared" si="7"/>
        <v>4237.38</v>
      </c>
      <c r="I83">
        <f t="shared" si="7"/>
        <v>1072.1700000000003</v>
      </c>
      <c r="J83">
        <f t="shared" si="7"/>
        <v>768.71339999999998</v>
      </c>
      <c r="K83">
        <f t="shared" si="7"/>
        <v>640.59450000000004</v>
      </c>
      <c r="L83">
        <f t="shared" si="7"/>
        <v>1939.14</v>
      </c>
    </row>
    <row r="84" spans="1:12" x14ac:dyDescent="0.35">
      <c r="B84" t="s">
        <v>1574</v>
      </c>
      <c r="C84" t="s">
        <v>1620</v>
      </c>
    </row>
    <row r="85" spans="1:12" x14ac:dyDescent="0.35">
      <c r="F85">
        <v>12585.6</v>
      </c>
      <c r="G85">
        <v>12585.6</v>
      </c>
      <c r="H85">
        <v>12585.6</v>
      </c>
      <c r="I85">
        <v>12585.6</v>
      </c>
      <c r="J85">
        <v>12585.6</v>
      </c>
      <c r="K85">
        <v>12585.6</v>
      </c>
      <c r="L85">
        <v>12585.6</v>
      </c>
    </row>
    <row r="87" spans="1:12" x14ac:dyDescent="0.35">
      <c r="B87" t="s">
        <v>1547</v>
      </c>
      <c r="C87" t="s">
        <v>1621</v>
      </c>
      <c r="F87">
        <v>361.62</v>
      </c>
      <c r="G87">
        <v>361.62</v>
      </c>
      <c r="H87">
        <v>361.62</v>
      </c>
      <c r="I87">
        <v>361.62</v>
      </c>
      <c r="J87">
        <v>361.62</v>
      </c>
      <c r="K87">
        <v>361.62</v>
      </c>
      <c r="L87">
        <v>361.62</v>
      </c>
    </row>
    <row r="88" spans="1:12" x14ac:dyDescent="0.35">
      <c r="B88" t="s">
        <v>1472</v>
      </c>
      <c r="C88">
        <v>3450</v>
      </c>
      <c r="D88" t="s">
        <v>1462</v>
      </c>
      <c r="F88">
        <f>$C88*F$2</f>
        <v>4830</v>
      </c>
      <c r="G88">
        <f t="shared" ref="G88:L88" si="8">$C88*G$2</f>
        <v>2518.5</v>
      </c>
      <c r="H88">
        <f t="shared" si="8"/>
        <v>12213</v>
      </c>
      <c r="I88">
        <f t="shared" si="8"/>
        <v>3090.2142857142867</v>
      </c>
      <c r="J88">
        <f t="shared" si="8"/>
        <v>2215.59</v>
      </c>
      <c r="K88">
        <f t="shared" si="8"/>
        <v>1846.325</v>
      </c>
      <c r="L88">
        <f t="shared" si="8"/>
        <v>5589</v>
      </c>
    </row>
    <row r="89" spans="1:12" x14ac:dyDescent="0.35">
      <c r="A89" t="s">
        <v>1549</v>
      </c>
      <c r="B89" t="s">
        <v>1550</v>
      </c>
      <c r="C89" t="s">
        <v>1551</v>
      </c>
    </row>
    <row r="90" spans="1:12" x14ac:dyDescent="0.35">
      <c r="B90" t="s">
        <v>1552</v>
      </c>
      <c r="C90" t="s">
        <v>1551</v>
      </c>
      <c r="F90">
        <v>1478.35</v>
      </c>
      <c r="G90">
        <v>1478.35</v>
      </c>
      <c r="H90">
        <v>1478.35</v>
      </c>
      <c r="I90">
        <v>1478.35</v>
      </c>
      <c r="J90">
        <v>1478.35</v>
      </c>
      <c r="K90">
        <v>1478.35</v>
      </c>
      <c r="L90">
        <v>1478.35</v>
      </c>
    </row>
    <row r="92" spans="1:12" x14ac:dyDescent="0.35">
      <c r="A92" t="s">
        <v>1622</v>
      </c>
      <c r="B92" t="s">
        <v>1554</v>
      </c>
      <c r="C92" t="s">
        <v>1623</v>
      </c>
    </row>
    <row r="93" spans="1:12" x14ac:dyDescent="0.35">
      <c r="B93" t="s">
        <v>1556</v>
      </c>
      <c r="C93" t="s">
        <v>1623</v>
      </c>
      <c r="F93">
        <v>476.14</v>
      </c>
      <c r="G93">
        <v>476.14</v>
      </c>
      <c r="H93">
        <v>476.14</v>
      </c>
      <c r="I93">
        <v>476.14</v>
      </c>
      <c r="J93">
        <v>476.14</v>
      </c>
      <c r="K93">
        <v>476.14</v>
      </c>
      <c r="L93">
        <v>476.14</v>
      </c>
    </row>
    <row r="94" spans="1:12" x14ac:dyDescent="0.35">
      <c r="A94" t="s">
        <v>1624</v>
      </c>
      <c r="B94" t="s">
        <v>1625</v>
      </c>
      <c r="C94" t="s">
        <v>1626</v>
      </c>
    </row>
    <row r="95" spans="1:12" x14ac:dyDescent="0.35">
      <c r="B95" t="s">
        <v>1627</v>
      </c>
      <c r="C95" t="s">
        <v>1628</v>
      </c>
      <c r="F95">
        <v>22900.22</v>
      </c>
      <c r="G95">
        <v>22900.22</v>
      </c>
      <c r="H95">
        <v>22900.22</v>
      </c>
      <c r="I95">
        <v>22900.22</v>
      </c>
      <c r="J95">
        <v>22900.22</v>
      </c>
      <c r="K95">
        <v>22900.22</v>
      </c>
      <c r="L95">
        <v>22900.22</v>
      </c>
    </row>
    <row r="96" spans="1:12" x14ac:dyDescent="0.35">
      <c r="B96" t="s">
        <v>1629</v>
      </c>
      <c r="C96" t="s">
        <v>1630</v>
      </c>
      <c r="F96">
        <v>16530.41</v>
      </c>
      <c r="G96">
        <v>16530.41</v>
      </c>
      <c r="H96">
        <v>16530.41</v>
      </c>
      <c r="I96">
        <v>16530.41</v>
      </c>
      <c r="J96">
        <v>16530.41</v>
      </c>
      <c r="K96">
        <v>16530.41</v>
      </c>
      <c r="L96">
        <v>16530.41</v>
      </c>
    </row>
    <row r="97" spans="1:12" x14ac:dyDescent="0.35">
      <c r="B97" t="s">
        <v>1631</v>
      </c>
      <c r="C97" t="s">
        <v>1632</v>
      </c>
      <c r="F97">
        <v>17054</v>
      </c>
      <c r="G97">
        <v>17054</v>
      </c>
      <c r="H97">
        <v>17054</v>
      </c>
      <c r="I97">
        <v>17054</v>
      </c>
      <c r="J97">
        <v>17054</v>
      </c>
      <c r="K97">
        <v>17054</v>
      </c>
      <c r="L97">
        <v>17054</v>
      </c>
    </row>
    <row r="100" spans="1:12" x14ac:dyDescent="0.35">
      <c r="A100" t="s">
        <v>1485</v>
      </c>
      <c r="B100" t="s">
        <v>1494</v>
      </c>
      <c r="C100" t="s">
        <v>1495</v>
      </c>
    </row>
    <row r="101" spans="1:12" x14ac:dyDescent="0.35">
      <c r="B101" t="s">
        <v>1496</v>
      </c>
      <c r="C101" t="s">
        <v>1495</v>
      </c>
      <c r="F101">
        <v>7997.32</v>
      </c>
      <c r="G101">
        <v>7997.32</v>
      </c>
      <c r="H101">
        <v>7997.32</v>
      </c>
      <c r="I101">
        <v>7997.32</v>
      </c>
      <c r="J101">
        <v>7997.32</v>
      </c>
      <c r="K101">
        <v>7997.32</v>
      </c>
      <c r="L101">
        <v>7997.32</v>
      </c>
    </row>
    <row r="102" spans="1:12" x14ac:dyDescent="0.35">
      <c r="A102" t="s">
        <v>1633</v>
      </c>
      <c r="B102" t="s">
        <v>1513</v>
      </c>
      <c r="C102" t="s">
        <v>1634</v>
      </c>
    </row>
    <row r="103" spans="1:12" x14ac:dyDescent="0.35">
      <c r="B103" t="s">
        <v>1635</v>
      </c>
      <c r="C103" t="s">
        <v>1636</v>
      </c>
      <c r="F103">
        <v>3957.32</v>
      </c>
      <c r="G103">
        <v>3957.32</v>
      </c>
      <c r="H103">
        <v>3957.32</v>
      </c>
      <c r="I103">
        <v>3957.32</v>
      </c>
      <c r="J103">
        <v>3957.32</v>
      </c>
      <c r="K103">
        <v>3957.32</v>
      </c>
      <c r="L103">
        <v>3957.32</v>
      </c>
    </row>
    <row r="104" spans="1:12" x14ac:dyDescent="0.35">
      <c r="A104" t="s">
        <v>1633</v>
      </c>
      <c r="B104" t="s">
        <v>1515</v>
      </c>
      <c r="C104" t="s">
        <v>1637</v>
      </c>
    </row>
    <row r="105" spans="1:12" x14ac:dyDescent="0.35">
      <c r="B105" t="s">
        <v>1508</v>
      </c>
      <c r="C105" t="s">
        <v>1637</v>
      </c>
      <c r="F105">
        <v>1288.99</v>
      </c>
      <c r="G105">
        <v>1288.99</v>
      </c>
      <c r="H105">
        <v>1288.99</v>
      </c>
      <c r="I105">
        <v>1288.99</v>
      </c>
      <c r="J105">
        <v>1288.99</v>
      </c>
      <c r="K105">
        <v>1288.99</v>
      </c>
      <c r="L105">
        <v>1288.99</v>
      </c>
    </row>
    <row r="106" spans="1:12" x14ac:dyDescent="0.35">
      <c r="B106" t="s">
        <v>1474</v>
      </c>
      <c r="C106" t="s">
        <v>1638</v>
      </c>
      <c r="F106">
        <v>842.01</v>
      </c>
      <c r="G106">
        <v>842.01</v>
      </c>
      <c r="H106">
        <v>842.01</v>
      </c>
      <c r="I106">
        <v>842.01</v>
      </c>
      <c r="J106">
        <v>842.01</v>
      </c>
      <c r="K106">
        <v>842.01</v>
      </c>
      <c r="L106">
        <v>842.01</v>
      </c>
    </row>
    <row r="107" spans="1:12" x14ac:dyDescent="0.35">
      <c r="B107" t="s">
        <v>1475</v>
      </c>
      <c r="C107" t="s">
        <v>1637</v>
      </c>
      <c r="F107">
        <v>35565.72</v>
      </c>
      <c r="G107">
        <v>35565.72</v>
      </c>
      <c r="H107">
        <v>35565.72</v>
      </c>
      <c r="I107">
        <v>35565.72</v>
      </c>
      <c r="J107">
        <v>35565.72</v>
      </c>
      <c r="K107">
        <v>35565.72</v>
      </c>
      <c r="L107">
        <v>35565.72</v>
      </c>
    </row>
    <row r="108" spans="1:12" x14ac:dyDescent="0.35">
      <c r="A108" t="s">
        <v>1639</v>
      </c>
      <c r="B108" t="s">
        <v>1524</v>
      </c>
      <c r="C108" t="s">
        <v>1640</v>
      </c>
    </row>
    <row r="109" spans="1:12" x14ac:dyDescent="0.35">
      <c r="B109" t="s">
        <v>1526</v>
      </c>
      <c r="C109" t="s">
        <v>1640</v>
      </c>
      <c r="F109">
        <v>28814.94</v>
      </c>
      <c r="G109">
        <v>28814.94</v>
      </c>
      <c r="H109">
        <v>28814.94</v>
      </c>
      <c r="I109">
        <v>28814.94</v>
      </c>
      <c r="J109">
        <v>28814.94</v>
      </c>
      <c r="K109">
        <v>28814.94</v>
      </c>
      <c r="L109">
        <v>28814.94</v>
      </c>
    </row>
    <row r="110" spans="1:12" x14ac:dyDescent="0.35">
      <c r="A110" t="s">
        <v>1520</v>
      </c>
      <c r="B110" t="s">
        <v>1641</v>
      </c>
      <c r="C110" t="s">
        <v>1528</v>
      </c>
    </row>
    <row r="111" spans="1:12" x14ac:dyDescent="0.35">
      <c r="B111" t="s">
        <v>1642</v>
      </c>
      <c r="C111" t="s">
        <v>1528</v>
      </c>
      <c r="F111">
        <v>1717.6859999999999</v>
      </c>
      <c r="G111">
        <v>1717.6859999999999</v>
      </c>
      <c r="H111">
        <v>1717.6859999999999</v>
      </c>
      <c r="I111">
        <v>1717.6859999999999</v>
      </c>
      <c r="J111">
        <v>1717.6859999999999</v>
      </c>
      <c r="K111">
        <v>1717.6859999999999</v>
      </c>
      <c r="L111">
        <v>1717.6859999999999</v>
      </c>
    </row>
    <row r="112" spans="1:12" x14ac:dyDescent="0.35">
      <c r="B112" t="s">
        <v>1508</v>
      </c>
      <c r="C112" t="s">
        <v>1528</v>
      </c>
      <c r="F112">
        <v>316.14999999999998</v>
      </c>
      <c r="G112">
        <v>316.14999999999998</v>
      </c>
      <c r="H112">
        <v>316.14999999999998</v>
      </c>
      <c r="I112">
        <v>316.14999999999998</v>
      </c>
      <c r="J112">
        <v>316.14999999999998</v>
      </c>
      <c r="K112">
        <v>316.14999999999998</v>
      </c>
      <c r="L112">
        <v>316.14999999999998</v>
      </c>
    </row>
    <row r="113" spans="1:12" x14ac:dyDescent="0.35">
      <c r="A113" t="s">
        <v>1520</v>
      </c>
      <c r="B113" t="s">
        <v>1521</v>
      </c>
      <c r="C113" t="s">
        <v>1522</v>
      </c>
    </row>
    <row r="114" spans="1:12" x14ac:dyDescent="0.35">
      <c r="B114" t="s">
        <v>1643</v>
      </c>
      <c r="C114" t="s">
        <v>1522</v>
      </c>
      <c r="F114">
        <v>5294.12</v>
      </c>
      <c r="G114">
        <v>5294.12</v>
      </c>
      <c r="H114">
        <v>5294.12</v>
      </c>
      <c r="I114">
        <v>5294.12</v>
      </c>
      <c r="J114">
        <v>5294.12</v>
      </c>
      <c r="K114">
        <v>5294.12</v>
      </c>
      <c r="L114">
        <v>5294.12</v>
      </c>
    </row>
    <row r="115" spans="1:12" x14ac:dyDescent="0.35">
      <c r="A115" t="s">
        <v>1520</v>
      </c>
      <c r="B115" t="s">
        <v>1644</v>
      </c>
      <c r="C115" t="s">
        <v>1645</v>
      </c>
    </row>
    <row r="116" spans="1:12" x14ac:dyDescent="0.35">
      <c r="B116" t="s">
        <v>1646</v>
      </c>
      <c r="C116" t="s">
        <v>1645</v>
      </c>
      <c r="F116">
        <v>2907.74</v>
      </c>
      <c r="G116">
        <v>2907.74</v>
      </c>
      <c r="H116">
        <v>2907.74</v>
      </c>
      <c r="I116">
        <v>2907.74</v>
      </c>
      <c r="J116">
        <v>2907.74</v>
      </c>
      <c r="K116">
        <v>2907.74</v>
      </c>
      <c r="L116">
        <v>2907.74</v>
      </c>
    </row>
    <row r="117" spans="1:12" x14ac:dyDescent="0.35">
      <c r="B117" t="s">
        <v>1474</v>
      </c>
      <c r="C117" t="s">
        <v>1647</v>
      </c>
      <c r="F117">
        <v>69.614999999999995</v>
      </c>
      <c r="G117">
        <v>69.614999999999995</v>
      </c>
      <c r="H117">
        <v>69.614999999999995</v>
      </c>
      <c r="I117">
        <v>69.614999999999995</v>
      </c>
      <c r="J117">
        <v>69.614999999999995</v>
      </c>
      <c r="K117">
        <v>69.614999999999995</v>
      </c>
      <c r="L117">
        <v>69.614999999999995</v>
      </c>
    </row>
    <row r="118" spans="1:12" x14ac:dyDescent="0.35">
      <c r="B118" t="s">
        <v>1473</v>
      </c>
      <c r="C118" t="s">
        <v>1645</v>
      </c>
      <c r="F118">
        <v>688.95</v>
      </c>
      <c r="G118">
        <v>688.95</v>
      </c>
      <c r="H118">
        <v>688.95</v>
      </c>
      <c r="I118">
        <v>688.95</v>
      </c>
      <c r="J118">
        <v>688.95</v>
      </c>
      <c r="K118">
        <v>688.95</v>
      </c>
      <c r="L118">
        <v>688.95</v>
      </c>
    </row>
    <row r="119" spans="1:12" x14ac:dyDescent="0.35">
      <c r="A119" t="s">
        <v>1648</v>
      </c>
      <c r="B119" t="s">
        <v>1649</v>
      </c>
      <c r="C119" t="s">
        <v>1650</v>
      </c>
    </row>
    <row r="120" spans="1:12" x14ac:dyDescent="0.35">
      <c r="B120" t="s">
        <v>1499</v>
      </c>
      <c r="C120">
        <v>1626.41</v>
      </c>
      <c r="D120" t="s">
        <v>1462</v>
      </c>
      <c r="F120">
        <f>$C120*F$3</f>
        <v>2488.41</v>
      </c>
      <c r="G120">
        <f t="shared" ref="G120:L120" si="9">$C120*G$3</f>
        <v>3917.2312547399997</v>
      </c>
      <c r="H120">
        <f t="shared" si="9"/>
        <v>8538.6525000000001</v>
      </c>
      <c r="I120">
        <f t="shared" si="9"/>
        <v>4619.0043999999998</v>
      </c>
      <c r="J120">
        <f t="shared" si="9"/>
        <v>4462.8690400000005</v>
      </c>
      <c r="K120">
        <f t="shared" si="9"/>
        <v>3719.057533333334</v>
      </c>
      <c r="L120">
        <f t="shared" si="9"/>
        <v>4716.5889999999999</v>
      </c>
    </row>
    <row r="121" spans="1:12" x14ac:dyDescent="0.35">
      <c r="B121" t="s">
        <v>1500</v>
      </c>
      <c r="C121" t="s">
        <v>1650</v>
      </c>
      <c r="F121">
        <v>11444.6</v>
      </c>
      <c r="G121">
        <v>11444.6</v>
      </c>
      <c r="H121">
        <v>11444.6</v>
      </c>
      <c r="I121">
        <v>11444.6</v>
      </c>
      <c r="J121">
        <v>11444.6</v>
      </c>
      <c r="K121">
        <v>11444.6</v>
      </c>
      <c r="L121">
        <v>11444.6</v>
      </c>
    </row>
    <row r="122" spans="1:12" x14ac:dyDescent="0.35">
      <c r="A122" t="s">
        <v>1648</v>
      </c>
      <c r="B122" t="s">
        <v>1651</v>
      </c>
      <c r="C122" t="s">
        <v>1650</v>
      </c>
    </row>
    <row r="123" spans="1:12" x14ac:dyDescent="0.35">
      <c r="B123" t="s">
        <v>1635</v>
      </c>
      <c r="C123" t="s">
        <v>1652</v>
      </c>
      <c r="F123">
        <v>1617.39</v>
      </c>
      <c r="G123">
        <v>1617.39</v>
      </c>
      <c r="H123">
        <v>1617.39</v>
      </c>
      <c r="I123">
        <v>1617.39</v>
      </c>
      <c r="J123">
        <v>1617.39</v>
      </c>
      <c r="K123">
        <v>1617.39</v>
      </c>
      <c r="L123">
        <v>1617.39</v>
      </c>
    </row>
    <row r="124" spans="1:12" x14ac:dyDescent="0.35">
      <c r="B124" t="s">
        <v>1653</v>
      </c>
      <c r="C124" t="s">
        <v>1650</v>
      </c>
    </row>
    <row r="125" spans="1:12" x14ac:dyDescent="0.35">
      <c r="F125">
        <v>9022.34</v>
      </c>
      <c r="G125">
        <v>9022.34</v>
      </c>
      <c r="H125">
        <v>9022.34</v>
      </c>
      <c r="I125">
        <v>9022.34</v>
      </c>
      <c r="J125">
        <v>9022.34</v>
      </c>
      <c r="K125">
        <v>9022.34</v>
      </c>
      <c r="L125">
        <v>9022.34</v>
      </c>
    </row>
    <row r="127" spans="1:12" x14ac:dyDescent="0.35">
      <c r="F127">
        <f>SUM(F6:F125)</f>
        <v>1485746.4809999999</v>
      </c>
      <c r="G127">
        <f t="shared" ref="G127:L127" si="10">SUM(G6:G125)</f>
        <v>1383164.8942547401</v>
      </c>
      <c r="H127">
        <f t="shared" si="10"/>
        <v>1824019.4595000001</v>
      </c>
      <c r="I127">
        <f t="shared" si="10"/>
        <v>1409596.5508285714</v>
      </c>
      <c r="J127">
        <f t="shared" si="10"/>
        <v>1370086.2493200002</v>
      </c>
      <c r="K127">
        <f t="shared" si="10"/>
        <v>1352728.3262666664</v>
      </c>
      <c r="L127">
        <f t="shared" si="10"/>
        <v>1522139.9879999997</v>
      </c>
    </row>
    <row r="129" spans="6:12" x14ac:dyDescent="0.35">
      <c r="F129">
        <f>F127/4149</f>
        <v>358.09748879248008</v>
      </c>
      <c r="G129">
        <f t="shared" ref="G129:L129" si="11">G127/4149</f>
        <v>333.37307646535072</v>
      </c>
      <c r="H129">
        <f t="shared" si="11"/>
        <v>439.62869595083157</v>
      </c>
      <c r="I129">
        <f t="shared" si="11"/>
        <v>339.74368542505937</v>
      </c>
      <c r="J129">
        <f t="shared" si="11"/>
        <v>330.22083618221262</v>
      </c>
      <c r="K129">
        <f t="shared" si="11"/>
        <v>326.03719601510397</v>
      </c>
      <c r="L129">
        <f t="shared" si="11"/>
        <v>366.86912219811995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DF582-C866-453E-991C-CB8E2FC007EA}">
  <sheetPr>
    <tabColor theme="3" tint="0.89999084444715716"/>
  </sheetPr>
  <dimension ref="A1:E71"/>
  <sheetViews>
    <sheetView topLeftCell="A4" workbookViewId="0">
      <selection activeCell="E3" sqref="E3"/>
    </sheetView>
  </sheetViews>
  <sheetFormatPr baseColWidth="10" defaultRowHeight="14.5" x14ac:dyDescent="0.35"/>
  <cols>
    <col min="2" max="2" width="63.26953125" bestFit="1" customWidth="1"/>
    <col min="5" max="5" width="18" bestFit="1" customWidth="1"/>
    <col min="6" max="6" width="16.6328125" bestFit="1" customWidth="1"/>
  </cols>
  <sheetData>
    <row r="1" spans="1:5" x14ac:dyDescent="0.35">
      <c r="A1" t="s">
        <v>10</v>
      </c>
      <c r="B1" t="s">
        <v>1349</v>
      </c>
      <c r="C1" t="s">
        <v>25</v>
      </c>
      <c r="D1" t="s">
        <v>1422</v>
      </c>
      <c r="E1" t="s">
        <v>1350</v>
      </c>
    </row>
    <row r="2" spans="1:5" x14ac:dyDescent="0.35">
      <c r="A2" t="s">
        <v>1351</v>
      </c>
      <c r="B2" t="s">
        <v>1352</v>
      </c>
      <c r="C2" t="s">
        <v>141</v>
      </c>
      <c r="D2">
        <v>1600</v>
      </c>
      <c r="E2" t="s">
        <v>1412</v>
      </c>
    </row>
    <row r="3" spans="1:5" x14ac:dyDescent="0.35">
      <c r="A3" t="s">
        <v>1354</v>
      </c>
      <c r="B3" t="s">
        <v>1355</v>
      </c>
      <c r="C3" t="s">
        <v>141</v>
      </c>
      <c r="D3">
        <v>4500</v>
      </c>
      <c r="E3" t="s">
        <v>1423</v>
      </c>
    </row>
    <row r="4" spans="1:5" x14ac:dyDescent="0.35">
      <c r="A4" t="s">
        <v>1356</v>
      </c>
      <c r="B4" t="s">
        <v>1357</v>
      </c>
      <c r="C4" t="s">
        <v>141</v>
      </c>
      <c r="D4">
        <v>7500</v>
      </c>
      <c r="E4" t="s">
        <v>1418</v>
      </c>
    </row>
    <row r="5" spans="1:5" x14ac:dyDescent="0.35">
      <c r="A5" t="s">
        <v>738</v>
      </c>
      <c r="B5" t="s">
        <v>1358</v>
      </c>
      <c r="C5" t="s">
        <v>51</v>
      </c>
      <c r="D5">
        <v>800</v>
      </c>
      <c r="E5" t="s">
        <v>1424</v>
      </c>
    </row>
    <row r="6" spans="1:5" x14ac:dyDescent="0.35">
      <c r="A6" t="s">
        <v>738</v>
      </c>
      <c r="B6" t="s">
        <v>1360</v>
      </c>
      <c r="C6" t="s">
        <v>51</v>
      </c>
      <c r="D6">
        <v>850</v>
      </c>
      <c r="E6" t="s">
        <v>1425</v>
      </c>
    </row>
    <row r="7" spans="1:5" x14ac:dyDescent="0.35">
      <c r="A7" t="s">
        <v>738</v>
      </c>
      <c r="B7" t="s">
        <v>1361</v>
      </c>
      <c r="C7" t="s">
        <v>141</v>
      </c>
      <c r="D7">
        <v>5200</v>
      </c>
      <c r="E7" t="s">
        <v>1426</v>
      </c>
    </row>
    <row r="8" spans="1:5" x14ac:dyDescent="0.35">
      <c r="A8" t="s">
        <v>485</v>
      </c>
      <c r="B8" t="s">
        <v>1362</v>
      </c>
      <c r="C8" t="s">
        <v>141</v>
      </c>
      <c r="D8">
        <v>5001</v>
      </c>
      <c r="E8" t="s">
        <v>1427</v>
      </c>
    </row>
    <row r="9" spans="1:5" x14ac:dyDescent="0.35">
      <c r="A9" t="s">
        <v>485</v>
      </c>
      <c r="B9" t="s">
        <v>1363</v>
      </c>
      <c r="C9" t="s">
        <v>51</v>
      </c>
      <c r="D9">
        <v>1220</v>
      </c>
      <c r="E9" t="s">
        <v>1424</v>
      </c>
    </row>
    <row r="10" spans="1:5" x14ac:dyDescent="0.35">
      <c r="A10" t="s">
        <v>485</v>
      </c>
      <c r="B10" t="s">
        <v>1364</v>
      </c>
      <c r="C10" t="s">
        <v>51</v>
      </c>
      <c r="D10">
        <v>500</v>
      </c>
      <c r="E10" t="s">
        <v>1410</v>
      </c>
    </row>
    <row r="11" spans="1:5" x14ac:dyDescent="0.35">
      <c r="A11" t="s">
        <v>485</v>
      </c>
      <c r="B11" t="s">
        <v>1365</v>
      </c>
      <c r="C11" t="s">
        <v>51</v>
      </c>
      <c r="D11">
        <v>840</v>
      </c>
      <c r="E11" t="s">
        <v>1418</v>
      </c>
    </row>
    <row r="12" spans="1:5" x14ac:dyDescent="0.35">
      <c r="A12" t="s">
        <v>485</v>
      </c>
      <c r="B12" t="s">
        <v>1366</v>
      </c>
      <c r="C12" t="s">
        <v>51</v>
      </c>
      <c r="D12">
        <v>1700</v>
      </c>
      <c r="E12" t="s">
        <v>1428</v>
      </c>
    </row>
    <row r="13" spans="1:5" x14ac:dyDescent="0.35">
      <c r="A13" t="s">
        <v>743</v>
      </c>
      <c r="B13" t="s">
        <v>1367</v>
      </c>
      <c r="C13" t="s">
        <v>51</v>
      </c>
      <c r="D13">
        <v>700</v>
      </c>
      <c r="E13" t="s">
        <v>1424</v>
      </c>
    </row>
    <row r="14" spans="1:5" x14ac:dyDescent="0.35">
      <c r="A14" t="s">
        <v>743</v>
      </c>
      <c r="B14" t="s">
        <v>1368</v>
      </c>
      <c r="C14" t="s">
        <v>51</v>
      </c>
      <c r="D14">
        <v>720</v>
      </c>
      <c r="E14" t="s">
        <v>1424</v>
      </c>
    </row>
    <row r="15" spans="1:5" x14ac:dyDescent="0.35">
      <c r="A15" t="s">
        <v>743</v>
      </c>
      <c r="B15" t="s">
        <v>1367</v>
      </c>
      <c r="C15" t="s">
        <v>51</v>
      </c>
      <c r="D15">
        <v>550</v>
      </c>
      <c r="E15" t="s">
        <v>1410</v>
      </c>
    </row>
    <row r="16" spans="1:5" x14ac:dyDescent="0.35">
      <c r="A16" t="s">
        <v>743</v>
      </c>
      <c r="B16" t="s">
        <v>1369</v>
      </c>
      <c r="C16" t="s">
        <v>51</v>
      </c>
      <c r="D16">
        <v>1200</v>
      </c>
      <c r="E16" t="s">
        <v>1424</v>
      </c>
    </row>
    <row r="17" spans="1:5" x14ac:dyDescent="0.35">
      <c r="A17" t="s">
        <v>743</v>
      </c>
      <c r="B17" t="s">
        <v>1367</v>
      </c>
      <c r="C17" t="s">
        <v>51</v>
      </c>
      <c r="D17">
        <v>700</v>
      </c>
      <c r="E17" t="s">
        <v>1412</v>
      </c>
    </row>
    <row r="18" spans="1:5" x14ac:dyDescent="0.35">
      <c r="A18" t="s">
        <v>743</v>
      </c>
      <c r="B18" t="s">
        <v>1370</v>
      </c>
      <c r="C18" t="s">
        <v>51</v>
      </c>
      <c r="D18">
        <v>850</v>
      </c>
      <c r="E18" t="s">
        <v>1424</v>
      </c>
    </row>
    <row r="19" spans="1:5" x14ac:dyDescent="0.35">
      <c r="A19" t="s">
        <v>743</v>
      </c>
      <c r="B19" t="s">
        <v>1371</v>
      </c>
      <c r="C19" t="s">
        <v>141</v>
      </c>
      <c r="D19">
        <v>6750</v>
      </c>
      <c r="E19" t="s">
        <v>1418</v>
      </c>
    </row>
    <row r="20" spans="1:5" x14ac:dyDescent="0.35">
      <c r="A20" t="s">
        <v>743</v>
      </c>
      <c r="B20" t="s">
        <v>1371</v>
      </c>
      <c r="C20" t="s">
        <v>141</v>
      </c>
      <c r="D20">
        <v>2550</v>
      </c>
      <c r="E20" t="s">
        <v>1418</v>
      </c>
    </row>
    <row r="21" spans="1:5" x14ac:dyDescent="0.35">
      <c r="A21" t="s">
        <v>743</v>
      </c>
      <c r="B21" t="s">
        <v>1371</v>
      </c>
      <c r="C21" t="s">
        <v>141</v>
      </c>
      <c r="D21">
        <v>2550</v>
      </c>
      <c r="E21" t="s">
        <v>1418</v>
      </c>
    </row>
    <row r="22" spans="1:5" x14ac:dyDescent="0.35">
      <c r="A22" t="s">
        <v>754</v>
      </c>
      <c r="B22" t="s">
        <v>1372</v>
      </c>
      <c r="C22" t="s">
        <v>51</v>
      </c>
      <c r="D22">
        <v>1400</v>
      </c>
      <c r="E22" t="s">
        <v>1429</v>
      </c>
    </row>
    <row r="23" spans="1:5" x14ac:dyDescent="0.35">
      <c r="A23" t="s">
        <v>754</v>
      </c>
      <c r="B23" t="s">
        <v>1373</v>
      </c>
      <c r="C23" t="s">
        <v>51</v>
      </c>
      <c r="D23">
        <v>2500</v>
      </c>
      <c r="E23" t="s">
        <v>1424</v>
      </c>
    </row>
    <row r="24" spans="1:5" x14ac:dyDescent="0.35">
      <c r="A24" t="s">
        <v>754</v>
      </c>
      <c r="B24" t="s">
        <v>1373</v>
      </c>
      <c r="C24" t="s">
        <v>51</v>
      </c>
      <c r="D24">
        <v>1250</v>
      </c>
      <c r="E24" t="s">
        <v>1424</v>
      </c>
    </row>
    <row r="25" spans="1:5" x14ac:dyDescent="0.35">
      <c r="A25" t="s">
        <v>754</v>
      </c>
      <c r="B25" t="s">
        <v>1374</v>
      </c>
      <c r="C25" t="s">
        <v>51</v>
      </c>
      <c r="D25">
        <v>1100</v>
      </c>
      <c r="E25" t="s">
        <v>1412</v>
      </c>
    </row>
    <row r="26" spans="1:5" x14ac:dyDescent="0.35">
      <c r="A26" t="s">
        <v>754</v>
      </c>
      <c r="B26" t="s">
        <v>1375</v>
      </c>
      <c r="C26" t="s">
        <v>51</v>
      </c>
      <c r="D26">
        <v>1400</v>
      </c>
      <c r="E26" t="s">
        <v>1424</v>
      </c>
    </row>
    <row r="27" spans="1:5" x14ac:dyDescent="0.35">
      <c r="A27" t="s">
        <v>754</v>
      </c>
      <c r="B27" t="s">
        <v>1376</v>
      </c>
      <c r="C27" t="s">
        <v>51</v>
      </c>
      <c r="D27">
        <v>1800</v>
      </c>
      <c r="E27" t="s">
        <v>1424</v>
      </c>
    </row>
    <row r="28" spans="1:5" x14ac:dyDescent="0.35">
      <c r="A28" t="s">
        <v>754</v>
      </c>
      <c r="B28" t="s">
        <v>1377</v>
      </c>
      <c r="C28" t="s">
        <v>51</v>
      </c>
      <c r="D28">
        <v>1000</v>
      </c>
      <c r="E28" t="s">
        <v>1412</v>
      </c>
    </row>
    <row r="29" spans="1:5" x14ac:dyDescent="0.35">
      <c r="A29" t="s">
        <v>754</v>
      </c>
      <c r="B29" t="s">
        <v>1378</v>
      </c>
      <c r="C29" t="s">
        <v>51</v>
      </c>
      <c r="D29">
        <v>600</v>
      </c>
      <c r="E29" t="s">
        <v>1412</v>
      </c>
    </row>
    <row r="30" spans="1:5" x14ac:dyDescent="0.35">
      <c r="A30" t="s">
        <v>754</v>
      </c>
      <c r="B30" t="s">
        <v>1379</v>
      </c>
      <c r="C30" t="s">
        <v>51</v>
      </c>
      <c r="D30">
        <v>1100</v>
      </c>
      <c r="E30" t="s">
        <v>1410</v>
      </c>
    </row>
    <row r="31" spans="1:5" x14ac:dyDescent="0.35">
      <c r="A31" t="s">
        <v>754</v>
      </c>
      <c r="B31" t="s">
        <v>1379</v>
      </c>
      <c r="C31" t="s">
        <v>43</v>
      </c>
      <c r="D31">
        <v>600</v>
      </c>
      <c r="E31" t="s">
        <v>1410</v>
      </c>
    </row>
    <row r="32" spans="1:5" x14ac:dyDescent="0.35">
      <c r="A32" t="s">
        <v>754</v>
      </c>
      <c r="B32" t="s">
        <v>1380</v>
      </c>
      <c r="C32" t="s">
        <v>141</v>
      </c>
      <c r="D32">
        <v>9000</v>
      </c>
      <c r="E32" t="s">
        <v>1418</v>
      </c>
    </row>
    <row r="33" spans="1:5" x14ac:dyDescent="0.35">
      <c r="A33" t="s">
        <v>754</v>
      </c>
      <c r="B33" t="s">
        <v>1381</v>
      </c>
      <c r="C33" t="s">
        <v>141</v>
      </c>
      <c r="D33">
        <v>2400</v>
      </c>
      <c r="E33" t="s">
        <v>1418</v>
      </c>
    </row>
    <row r="34" spans="1:5" x14ac:dyDescent="0.35">
      <c r="A34" t="s">
        <v>754</v>
      </c>
      <c r="B34" t="s">
        <v>1382</v>
      </c>
      <c r="C34" t="s">
        <v>141</v>
      </c>
      <c r="D34">
        <v>2760</v>
      </c>
      <c r="E34" t="s">
        <v>1418</v>
      </c>
    </row>
    <row r="35" spans="1:5" x14ac:dyDescent="0.35">
      <c r="A35" t="s">
        <v>754</v>
      </c>
      <c r="B35" t="s">
        <v>1430</v>
      </c>
      <c r="C35" t="s">
        <v>141</v>
      </c>
      <c r="D35">
        <v>5200</v>
      </c>
      <c r="E35" t="s">
        <v>1418</v>
      </c>
    </row>
    <row r="36" spans="1:5" x14ac:dyDescent="0.35">
      <c r="A36" t="s">
        <v>754</v>
      </c>
      <c r="B36" t="s">
        <v>1431</v>
      </c>
      <c r="C36" t="s">
        <v>141</v>
      </c>
      <c r="D36">
        <v>3960</v>
      </c>
      <c r="E36" t="s">
        <v>1418</v>
      </c>
    </row>
    <row r="37" spans="1:5" x14ac:dyDescent="0.35">
      <c r="A37" t="s">
        <v>672</v>
      </c>
      <c r="B37" t="s">
        <v>1383</v>
      </c>
      <c r="C37" t="s">
        <v>51</v>
      </c>
      <c r="D37">
        <v>1200</v>
      </c>
      <c r="E37" t="s">
        <v>1418</v>
      </c>
    </row>
    <row r="38" spans="1:5" x14ac:dyDescent="0.35">
      <c r="A38" t="s">
        <v>672</v>
      </c>
      <c r="B38" t="s">
        <v>1384</v>
      </c>
      <c r="C38" t="s">
        <v>51</v>
      </c>
      <c r="D38">
        <v>1300</v>
      </c>
      <c r="E38" t="s">
        <v>1424</v>
      </c>
    </row>
    <row r="39" spans="1:5" x14ac:dyDescent="0.35">
      <c r="A39" t="s">
        <v>672</v>
      </c>
      <c r="B39" t="s">
        <v>1385</v>
      </c>
      <c r="C39" t="s">
        <v>51</v>
      </c>
      <c r="D39">
        <v>600</v>
      </c>
      <c r="E39" t="s">
        <v>1424</v>
      </c>
    </row>
    <row r="40" spans="1:5" x14ac:dyDescent="0.35">
      <c r="A40" t="s">
        <v>672</v>
      </c>
      <c r="B40" t="s">
        <v>1386</v>
      </c>
      <c r="C40" t="s">
        <v>51</v>
      </c>
      <c r="D40">
        <v>2500</v>
      </c>
      <c r="E40" t="s">
        <v>1412</v>
      </c>
    </row>
    <row r="41" spans="1:5" x14ac:dyDescent="0.35">
      <c r="A41" t="s">
        <v>672</v>
      </c>
      <c r="B41" t="s">
        <v>1387</v>
      </c>
      <c r="C41" t="s">
        <v>51</v>
      </c>
      <c r="D41">
        <v>500</v>
      </c>
      <c r="E41" t="s">
        <v>1410</v>
      </c>
    </row>
    <row r="42" spans="1:5" x14ac:dyDescent="0.35">
      <c r="A42" t="s">
        <v>672</v>
      </c>
      <c r="B42" t="s">
        <v>1388</v>
      </c>
      <c r="C42" t="s">
        <v>51</v>
      </c>
      <c r="D42">
        <v>1450</v>
      </c>
      <c r="E42" t="s">
        <v>1412</v>
      </c>
    </row>
    <row r="43" spans="1:5" x14ac:dyDescent="0.35">
      <c r="A43" t="s">
        <v>672</v>
      </c>
      <c r="B43" t="s">
        <v>1389</v>
      </c>
      <c r="C43" t="s">
        <v>51</v>
      </c>
      <c r="D43">
        <v>700</v>
      </c>
      <c r="E43" t="s">
        <v>1410</v>
      </c>
    </row>
    <row r="44" spans="1:5" x14ac:dyDescent="0.35">
      <c r="A44" t="s">
        <v>672</v>
      </c>
      <c r="B44" t="s">
        <v>1390</v>
      </c>
      <c r="C44" t="s">
        <v>51</v>
      </c>
      <c r="D44">
        <v>740</v>
      </c>
      <c r="E44" t="s">
        <v>1410</v>
      </c>
    </row>
    <row r="45" spans="1:5" x14ac:dyDescent="0.35">
      <c r="A45" t="s">
        <v>672</v>
      </c>
      <c r="B45" t="s">
        <v>1432</v>
      </c>
      <c r="C45" t="s">
        <v>51</v>
      </c>
      <c r="D45">
        <v>2000</v>
      </c>
      <c r="E45" t="s">
        <v>1418</v>
      </c>
    </row>
    <row r="46" spans="1:5" x14ac:dyDescent="0.35">
      <c r="A46" t="s">
        <v>672</v>
      </c>
      <c r="B46" t="s">
        <v>1391</v>
      </c>
      <c r="C46" t="s">
        <v>51</v>
      </c>
      <c r="D46">
        <v>1000</v>
      </c>
      <c r="E46" t="s">
        <v>1410</v>
      </c>
    </row>
    <row r="47" spans="1:5" x14ac:dyDescent="0.35">
      <c r="A47" t="s">
        <v>672</v>
      </c>
      <c r="B47" t="s">
        <v>1392</v>
      </c>
      <c r="C47" t="s">
        <v>51</v>
      </c>
      <c r="D47">
        <v>750</v>
      </c>
      <c r="E47" t="s">
        <v>1410</v>
      </c>
    </row>
    <row r="48" spans="1:5" x14ac:dyDescent="0.35">
      <c r="A48" t="s">
        <v>672</v>
      </c>
      <c r="B48" t="s">
        <v>1393</v>
      </c>
      <c r="C48" t="s">
        <v>141</v>
      </c>
      <c r="D48">
        <v>1200</v>
      </c>
      <c r="E48" t="s">
        <v>1425</v>
      </c>
    </row>
    <row r="49" spans="1:5" x14ac:dyDescent="0.35">
      <c r="A49" t="s">
        <v>672</v>
      </c>
      <c r="B49" t="s">
        <v>1394</v>
      </c>
      <c r="C49" t="s">
        <v>141</v>
      </c>
      <c r="D49">
        <v>4200</v>
      </c>
      <c r="E49" t="s">
        <v>1418</v>
      </c>
    </row>
    <row r="50" spans="1:5" x14ac:dyDescent="0.35">
      <c r="A50" t="s">
        <v>895</v>
      </c>
      <c r="B50" t="s">
        <v>1433</v>
      </c>
      <c r="C50" t="s">
        <v>51</v>
      </c>
      <c r="D50">
        <v>1350</v>
      </c>
      <c r="E50" t="s">
        <v>1412</v>
      </c>
    </row>
    <row r="51" spans="1:5" x14ac:dyDescent="0.35">
      <c r="A51" t="s">
        <v>895</v>
      </c>
      <c r="B51" t="s">
        <v>1434</v>
      </c>
      <c r="C51" t="s">
        <v>51</v>
      </c>
      <c r="D51">
        <v>1250</v>
      </c>
      <c r="E51" t="s">
        <v>1435</v>
      </c>
    </row>
    <row r="52" spans="1:5" x14ac:dyDescent="0.35">
      <c r="A52" t="s">
        <v>895</v>
      </c>
      <c r="B52" t="s">
        <v>1436</v>
      </c>
      <c r="C52" t="s">
        <v>51</v>
      </c>
      <c r="D52">
        <v>1000</v>
      </c>
      <c r="E52" t="s">
        <v>1416</v>
      </c>
    </row>
    <row r="53" spans="1:5" x14ac:dyDescent="0.35">
      <c r="A53" t="s">
        <v>584</v>
      </c>
      <c r="B53" t="s">
        <v>1367</v>
      </c>
      <c r="C53" t="s">
        <v>51</v>
      </c>
      <c r="D53">
        <v>500</v>
      </c>
      <c r="E53" t="s">
        <v>1410</v>
      </c>
    </row>
    <row r="54" spans="1:5" x14ac:dyDescent="0.35">
      <c r="A54" t="s">
        <v>584</v>
      </c>
      <c r="B54" t="s">
        <v>1367</v>
      </c>
      <c r="C54" t="s">
        <v>51</v>
      </c>
      <c r="D54">
        <v>700</v>
      </c>
      <c r="E54" t="s">
        <v>1410</v>
      </c>
    </row>
    <row r="55" spans="1:5" x14ac:dyDescent="0.35">
      <c r="A55" t="s">
        <v>584</v>
      </c>
      <c r="B55" t="s">
        <v>1395</v>
      </c>
      <c r="C55" t="s">
        <v>51</v>
      </c>
      <c r="D55">
        <v>1450</v>
      </c>
      <c r="E55" t="s">
        <v>1418</v>
      </c>
    </row>
    <row r="56" spans="1:5" x14ac:dyDescent="0.35">
      <c r="A56" t="s">
        <v>584</v>
      </c>
      <c r="B56" t="s">
        <v>1396</v>
      </c>
      <c r="C56" t="s">
        <v>51</v>
      </c>
      <c r="D56">
        <v>600</v>
      </c>
      <c r="E56" t="s">
        <v>1410</v>
      </c>
    </row>
    <row r="57" spans="1:5" x14ac:dyDescent="0.35">
      <c r="A57" t="s">
        <v>584</v>
      </c>
      <c r="B57" t="s">
        <v>1397</v>
      </c>
      <c r="C57" t="s">
        <v>51</v>
      </c>
      <c r="D57">
        <v>1500</v>
      </c>
      <c r="E57" t="s">
        <v>1412</v>
      </c>
    </row>
    <row r="58" spans="1:5" x14ac:dyDescent="0.35">
      <c r="A58" t="s">
        <v>584</v>
      </c>
      <c r="B58" t="s">
        <v>1398</v>
      </c>
      <c r="C58" t="s">
        <v>51</v>
      </c>
      <c r="D58">
        <v>2200</v>
      </c>
      <c r="E58" t="s">
        <v>1410</v>
      </c>
    </row>
    <row r="59" spans="1:5" x14ac:dyDescent="0.35">
      <c r="A59" t="s">
        <v>584</v>
      </c>
      <c r="B59" t="s">
        <v>1399</v>
      </c>
      <c r="C59" t="s">
        <v>51</v>
      </c>
      <c r="D59">
        <v>600</v>
      </c>
      <c r="E59" t="s">
        <v>1412</v>
      </c>
    </row>
    <row r="60" spans="1:5" x14ac:dyDescent="0.35">
      <c r="A60" t="s">
        <v>584</v>
      </c>
      <c r="B60" t="s">
        <v>1400</v>
      </c>
      <c r="C60" t="s">
        <v>51</v>
      </c>
      <c r="D60">
        <v>600</v>
      </c>
      <c r="E60" t="s">
        <v>1424</v>
      </c>
    </row>
    <row r="61" spans="1:5" x14ac:dyDescent="0.35">
      <c r="A61" t="s">
        <v>584</v>
      </c>
      <c r="B61" t="s">
        <v>1401</v>
      </c>
      <c r="C61" t="s">
        <v>51</v>
      </c>
      <c r="D61">
        <v>1200</v>
      </c>
      <c r="E61" t="s">
        <v>1424</v>
      </c>
    </row>
    <row r="62" spans="1:5" x14ac:dyDescent="0.35">
      <c r="A62" t="s">
        <v>584</v>
      </c>
      <c r="B62" t="s">
        <v>1402</v>
      </c>
      <c r="C62" t="s">
        <v>51</v>
      </c>
      <c r="D62">
        <v>1250</v>
      </c>
      <c r="E62" t="s">
        <v>1410</v>
      </c>
    </row>
    <row r="63" spans="1:5" x14ac:dyDescent="0.35">
      <c r="A63" t="s">
        <v>584</v>
      </c>
      <c r="B63" t="s">
        <v>1399</v>
      </c>
      <c r="C63" t="s">
        <v>51</v>
      </c>
      <c r="D63">
        <v>600</v>
      </c>
      <c r="E63" t="s">
        <v>1412</v>
      </c>
    </row>
    <row r="64" spans="1:5" x14ac:dyDescent="0.35">
      <c r="A64" t="s">
        <v>584</v>
      </c>
      <c r="B64" t="s">
        <v>1367</v>
      </c>
      <c r="C64" t="s">
        <v>51</v>
      </c>
      <c r="D64">
        <v>2000</v>
      </c>
      <c r="E64" t="s">
        <v>1410</v>
      </c>
    </row>
    <row r="65" spans="1:5" x14ac:dyDescent="0.35">
      <c r="A65" t="s">
        <v>584</v>
      </c>
      <c r="B65" t="s">
        <v>1403</v>
      </c>
      <c r="C65" t="s">
        <v>51</v>
      </c>
      <c r="D65">
        <v>650</v>
      </c>
      <c r="E65" t="s">
        <v>1424</v>
      </c>
    </row>
    <row r="66" spans="1:5" x14ac:dyDescent="0.35">
      <c r="A66" t="s">
        <v>584</v>
      </c>
      <c r="B66" t="s">
        <v>1400</v>
      </c>
      <c r="C66" t="s">
        <v>51</v>
      </c>
      <c r="D66">
        <v>540</v>
      </c>
      <c r="E66" t="s">
        <v>1424</v>
      </c>
    </row>
    <row r="67" spans="1:5" x14ac:dyDescent="0.35">
      <c r="A67" t="s">
        <v>584</v>
      </c>
      <c r="B67" t="s">
        <v>1404</v>
      </c>
      <c r="C67" t="s">
        <v>51</v>
      </c>
      <c r="D67">
        <v>780</v>
      </c>
      <c r="E67" t="s">
        <v>1412</v>
      </c>
    </row>
    <row r="68" spans="1:5" x14ac:dyDescent="0.35">
      <c r="A68" t="s">
        <v>584</v>
      </c>
      <c r="B68" t="s">
        <v>1405</v>
      </c>
      <c r="C68" t="s">
        <v>141</v>
      </c>
      <c r="D68">
        <v>7800</v>
      </c>
      <c r="E68" t="s">
        <v>1423</v>
      </c>
    </row>
    <row r="69" spans="1:5" x14ac:dyDescent="0.35">
      <c r="A69" t="s">
        <v>656</v>
      </c>
      <c r="B69" t="s">
        <v>1437</v>
      </c>
      <c r="C69" t="s">
        <v>51</v>
      </c>
      <c r="D69">
        <v>600</v>
      </c>
      <c r="E69" t="s">
        <v>1438</v>
      </c>
    </row>
    <row r="70" spans="1:5" x14ac:dyDescent="0.35">
      <c r="A70" t="s">
        <v>656</v>
      </c>
      <c r="B70" t="s">
        <v>1406</v>
      </c>
      <c r="C70" t="s">
        <v>51</v>
      </c>
      <c r="D70">
        <v>1100</v>
      </c>
      <c r="E70" t="s">
        <v>1410</v>
      </c>
    </row>
    <row r="71" spans="1:5" x14ac:dyDescent="0.35">
      <c r="A71" t="s">
        <v>656</v>
      </c>
      <c r="B71" t="s">
        <v>1389</v>
      </c>
      <c r="C71" t="s">
        <v>51</v>
      </c>
      <c r="D71">
        <v>700</v>
      </c>
      <c r="E71" t="s">
        <v>1410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3E710-60DC-4D15-B8A0-63B92D952002}">
  <sheetPr>
    <tabColor theme="8" tint="0.79998168889431442"/>
  </sheetPr>
  <dimension ref="A1:D44"/>
  <sheetViews>
    <sheetView workbookViewId="0">
      <selection activeCell="C46" sqref="C46"/>
    </sheetView>
  </sheetViews>
  <sheetFormatPr baseColWidth="10" defaultRowHeight="14.5" x14ac:dyDescent="0.35"/>
  <cols>
    <col min="1" max="1" width="17.6328125" customWidth="1"/>
    <col min="2" max="2" width="23.90625" customWidth="1"/>
    <col min="3" max="3" width="19.26953125" customWidth="1"/>
    <col min="4" max="4" width="33" customWidth="1"/>
  </cols>
  <sheetData>
    <row r="1" spans="1:4" s="1" customFormat="1" x14ac:dyDescent="0.35">
      <c r="A1" s="1" t="s">
        <v>1407</v>
      </c>
      <c r="B1" s="1" t="s">
        <v>1408</v>
      </c>
      <c r="C1" s="1" t="s">
        <v>1420</v>
      </c>
      <c r="D1" s="1" t="s">
        <v>6</v>
      </c>
    </row>
    <row r="2" spans="1:4" s="1" customFormat="1" x14ac:dyDescent="0.35">
      <c r="A2" s="1">
        <v>7314</v>
      </c>
      <c r="B2" s="1" t="s">
        <v>754</v>
      </c>
      <c r="C2" s="2">
        <v>0.47221727361287302</v>
      </c>
      <c r="D2" s="1" t="s">
        <v>1421</v>
      </c>
    </row>
    <row r="3" spans="1:4" s="1" customFormat="1" x14ac:dyDescent="0.35">
      <c r="A3" s="1">
        <v>7314</v>
      </c>
      <c r="B3" s="1" t="s">
        <v>1356</v>
      </c>
      <c r="C3" s="2">
        <v>0.30346126463666501</v>
      </c>
      <c r="D3" s="1" t="s">
        <v>1421</v>
      </c>
    </row>
    <row r="4" spans="1:4" s="1" customFormat="1" x14ac:dyDescent="0.35">
      <c r="A4" s="1">
        <v>7314</v>
      </c>
      <c r="B4" s="1" t="s">
        <v>743</v>
      </c>
      <c r="C4" s="2">
        <v>0.105298426555677</v>
      </c>
      <c r="D4" s="1" t="s">
        <v>1421</v>
      </c>
    </row>
    <row r="5" spans="1:4" s="1" customFormat="1" x14ac:dyDescent="0.35">
      <c r="A5" s="1">
        <v>7314</v>
      </c>
      <c r="B5" s="1" t="s">
        <v>738</v>
      </c>
      <c r="C5" s="2">
        <v>6.2493793902823599E-2</v>
      </c>
      <c r="D5" s="1" t="s">
        <v>1421</v>
      </c>
    </row>
    <row r="6" spans="1:4" s="1" customFormat="1" x14ac:dyDescent="0.35">
      <c r="A6" s="1">
        <v>7314</v>
      </c>
      <c r="B6" s="1" t="s">
        <v>485</v>
      </c>
      <c r="C6" s="2">
        <v>2.6174612372495701E-2</v>
      </c>
      <c r="D6" s="1" t="s">
        <v>1421</v>
      </c>
    </row>
    <row r="7" spans="1:4" s="1" customFormat="1" x14ac:dyDescent="0.35">
      <c r="A7" s="1">
        <v>7314</v>
      </c>
      <c r="B7" s="1" t="s">
        <v>1409</v>
      </c>
      <c r="C7" s="2">
        <v>1.9797454245809799E-2</v>
      </c>
      <c r="D7" s="1" t="s">
        <v>1421</v>
      </c>
    </row>
    <row r="8" spans="1:4" s="1" customFormat="1" x14ac:dyDescent="0.35">
      <c r="A8" s="1">
        <v>7314</v>
      </c>
      <c r="B8" s="1" t="s">
        <v>584</v>
      </c>
      <c r="C8" s="2">
        <v>1.05571746736541E-2</v>
      </c>
      <c r="D8" s="1" t="s">
        <v>1421</v>
      </c>
    </row>
    <row r="9" spans="1:4" s="1" customFormat="1" x14ac:dyDescent="0.35">
      <c r="A9" s="1">
        <v>7214</v>
      </c>
      <c r="B9" s="1" t="s">
        <v>754</v>
      </c>
      <c r="C9" s="2">
        <v>0.57931498085290101</v>
      </c>
      <c r="D9" s="1" t="s">
        <v>1410</v>
      </c>
    </row>
    <row r="10" spans="1:4" s="1" customFormat="1" x14ac:dyDescent="0.35">
      <c r="A10" s="1">
        <v>7214</v>
      </c>
      <c r="B10" s="1" t="s">
        <v>743</v>
      </c>
      <c r="C10" s="2">
        <v>0.31816744081866699</v>
      </c>
      <c r="D10" s="1" t="s">
        <v>1410</v>
      </c>
    </row>
    <row r="11" spans="1:4" s="1" customFormat="1" x14ac:dyDescent="0.35">
      <c r="A11" s="1">
        <v>7214</v>
      </c>
      <c r="B11" s="1" t="s">
        <v>1409</v>
      </c>
      <c r="C11" s="2">
        <v>3.17228940041396E-2</v>
      </c>
      <c r="D11" s="1" t="s">
        <v>1410</v>
      </c>
    </row>
    <row r="12" spans="1:4" s="1" customFormat="1" x14ac:dyDescent="0.35">
      <c r="A12" s="1">
        <v>7214</v>
      </c>
      <c r="B12" s="1" t="s">
        <v>584</v>
      </c>
      <c r="C12" s="2">
        <v>2.62251482909206E-2</v>
      </c>
      <c r="D12" s="1" t="s">
        <v>1410</v>
      </c>
    </row>
    <row r="13" spans="1:4" s="1" customFormat="1" x14ac:dyDescent="0.35">
      <c r="A13" s="1">
        <v>7214</v>
      </c>
      <c r="B13" s="1" t="s">
        <v>738</v>
      </c>
      <c r="C13" s="2">
        <v>2.2502196956953401E-2</v>
      </c>
      <c r="D13" s="1" t="s">
        <v>1410</v>
      </c>
    </row>
    <row r="14" spans="1:4" s="1" customFormat="1" x14ac:dyDescent="0.35">
      <c r="A14" s="1">
        <v>7214</v>
      </c>
      <c r="B14" s="1" t="s">
        <v>672</v>
      </c>
      <c r="C14" s="2">
        <v>2.2067339076417801E-2</v>
      </c>
      <c r="D14" s="1" t="s">
        <v>1410</v>
      </c>
    </row>
    <row r="15" spans="1:4" s="1" customFormat="1" x14ac:dyDescent="0.35">
      <c r="A15" s="1">
        <v>7216</v>
      </c>
      <c r="B15" s="1" t="s">
        <v>754</v>
      </c>
      <c r="C15" s="2">
        <v>6.0942445091783398E-2</v>
      </c>
      <c r="D15" s="1" t="s">
        <v>1412</v>
      </c>
    </row>
    <row r="16" spans="1:4" s="1" customFormat="1" x14ac:dyDescent="0.35">
      <c r="A16" s="1">
        <v>7216</v>
      </c>
      <c r="B16" s="1" t="s">
        <v>485</v>
      </c>
      <c r="C16" s="2">
        <v>5.5095906288040002E-2</v>
      </c>
      <c r="D16" s="1" t="s">
        <v>1412</v>
      </c>
    </row>
    <row r="17" spans="1:4" s="1" customFormat="1" x14ac:dyDescent="0.35">
      <c r="A17" s="1">
        <v>7216</v>
      </c>
      <c r="B17" s="1" t="s">
        <v>738</v>
      </c>
      <c r="C17" s="2">
        <v>1.9882970637798501E-2</v>
      </c>
      <c r="D17" s="1" t="s">
        <v>1412</v>
      </c>
    </row>
    <row r="18" spans="1:4" s="1" customFormat="1" x14ac:dyDescent="0.35">
      <c r="A18" s="1">
        <v>7216</v>
      </c>
      <c r="B18" s="1" t="s">
        <v>1409</v>
      </c>
      <c r="C18" s="2">
        <v>1.6728846913913398E-2</v>
      </c>
      <c r="D18" s="1" t="s">
        <v>1412</v>
      </c>
    </row>
    <row r="19" spans="1:4" s="1" customFormat="1" x14ac:dyDescent="0.35">
      <c r="A19" s="1">
        <v>7216</v>
      </c>
      <c r="B19" s="1" t="s">
        <v>743</v>
      </c>
      <c r="C19" s="2">
        <v>1.12190665428033E-2</v>
      </c>
      <c r="D19" s="1" t="s">
        <v>1412</v>
      </c>
    </row>
    <row r="20" spans="1:4" s="1" customFormat="1" x14ac:dyDescent="0.35">
      <c r="A20" s="1">
        <v>7216</v>
      </c>
      <c r="B20" s="1" t="s">
        <v>895</v>
      </c>
      <c r="C20" s="2">
        <v>0.83613076452566104</v>
      </c>
      <c r="D20" s="1" t="s">
        <v>1412</v>
      </c>
    </row>
    <row r="21" spans="1:4" s="1" customFormat="1" x14ac:dyDescent="0.35">
      <c r="A21" s="1">
        <v>7301</v>
      </c>
      <c r="B21" s="1" t="s">
        <v>738</v>
      </c>
      <c r="C21" s="2">
        <v>1.4253139180673099E-2</v>
      </c>
      <c r="D21" s="1" t="s">
        <v>1416</v>
      </c>
    </row>
    <row r="22" spans="1:4" s="1" customFormat="1" x14ac:dyDescent="0.35">
      <c r="A22" s="1">
        <v>7301</v>
      </c>
      <c r="B22" s="1" t="s">
        <v>1409</v>
      </c>
      <c r="C22" s="2">
        <v>1.77654243476487E-2</v>
      </c>
      <c r="D22" s="1" t="s">
        <v>1416</v>
      </c>
    </row>
    <row r="23" spans="1:4" s="1" customFormat="1" x14ac:dyDescent="0.35">
      <c r="A23" s="1">
        <v>7301</v>
      </c>
      <c r="B23" s="1" t="s">
        <v>895</v>
      </c>
      <c r="C23" s="2">
        <v>0.966981436471678</v>
      </c>
      <c r="D23" s="1" t="s">
        <v>1416</v>
      </c>
    </row>
    <row r="24" spans="1:4" s="1" customFormat="1" x14ac:dyDescent="0.35">
      <c r="A24" s="1">
        <v>7306</v>
      </c>
      <c r="B24" s="1" t="s">
        <v>754</v>
      </c>
      <c r="C24" s="2">
        <v>0.36770313182153802</v>
      </c>
      <c r="D24" s="1" t="s">
        <v>1414</v>
      </c>
    </row>
    <row r="25" spans="1:4" s="1" customFormat="1" x14ac:dyDescent="0.35">
      <c r="A25" s="1">
        <v>7306</v>
      </c>
      <c r="B25" s="1" t="s">
        <v>1409</v>
      </c>
      <c r="C25" s="2">
        <v>0.218485894849618</v>
      </c>
      <c r="D25" s="1" t="s">
        <v>1414</v>
      </c>
    </row>
    <row r="26" spans="1:4" s="1" customFormat="1" x14ac:dyDescent="0.35">
      <c r="A26" s="1">
        <v>7306</v>
      </c>
      <c r="B26" s="1" t="s">
        <v>738</v>
      </c>
      <c r="C26" s="2">
        <v>0.164750512454888</v>
      </c>
      <c r="D26" s="1" t="s">
        <v>1414</v>
      </c>
    </row>
    <row r="27" spans="1:4" s="1" customFormat="1" x14ac:dyDescent="0.35">
      <c r="A27" s="1">
        <v>7306</v>
      </c>
      <c r="B27" s="1" t="s">
        <v>651</v>
      </c>
      <c r="C27" s="2">
        <v>6.4137323981341601E-2</v>
      </c>
      <c r="D27" s="1" t="s">
        <v>1414</v>
      </c>
    </row>
    <row r="28" spans="1:4" s="1" customFormat="1" x14ac:dyDescent="0.35">
      <c r="A28" s="1">
        <v>7306</v>
      </c>
      <c r="B28" s="1" t="s">
        <v>656</v>
      </c>
      <c r="C28" s="2">
        <v>5.0373021601623602E-2</v>
      </c>
      <c r="D28" s="1" t="s">
        <v>1414</v>
      </c>
    </row>
    <row r="29" spans="1:4" s="1" customFormat="1" x14ac:dyDescent="0.35">
      <c r="A29" s="1">
        <v>7306</v>
      </c>
      <c r="B29" s="1" t="s">
        <v>743</v>
      </c>
      <c r="C29" s="2">
        <v>4.8362682604240599E-2</v>
      </c>
      <c r="D29" s="1" t="s">
        <v>1414</v>
      </c>
    </row>
    <row r="30" spans="1:4" s="1" customFormat="1" x14ac:dyDescent="0.35">
      <c r="A30" s="1">
        <v>7306</v>
      </c>
      <c r="B30" s="1" t="s">
        <v>1356</v>
      </c>
      <c r="C30" s="2">
        <v>4.5758860951610601E-2</v>
      </c>
      <c r="D30" s="1" t="s">
        <v>1414</v>
      </c>
    </row>
    <row r="31" spans="1:4" s="1" customFormat="1" x14ac:dyDescent="0.35">
      <c r="A31" s="1">
        <v>7306</v>
      </c>
      <c r="B31" s="1" t="s">
        <v>584</v>
      </c>
      <c r="C31" s="2">
        <v>2.1673108375673801E-2</v>
      </c>
      <c r="D31" s="1" t="s">
        <v>1414</v>
      </c>
    </row>
    <row r="32" spans="1:4" s="1" customFormat="1" x14ac:dyDescent="0.35">
      <c r="A32" s="1">
        <v>7306</v>
      </c>
      <c r="B32" s="1" t="s">
        <v>895</v>
      </c>
      <c r="C32" s="2">
        <v>1.8755463359463799E-2</v>
      </c>
      <c r="D32" s="1" t="s">
        <v>1414</v>
      </c>
    </row>
    <row r="33" spans="1:4" s="1" customFormat="1" x14ac:dyDescent="0.35">
      <c r="A33" s="1">
        <v>7208</v>
      </c>
      <c r="B33" s="1" t="s">
        <v>738</v>
      </c>
      <c r="C33" s="2">
        <v>0.31603902094140501</v>
      </c>
      <c r="D33" s="1" t="s">
        <v>1418</v>
      </c>
    </row>
    <row r="34" spans="1:4" s="1" customFormat="1" x14ac:dyDescent="0.35">
      <c r="A34" s="1">
        <v>7208</v>
      </c>
      <c r="B34" s="1" t="s">
        <v>754</v>
      </c>
      <c r="C34" s="2">
        <v>0.19441428211133599</v>
      </c>
      <c r="D34" s="1" t="s">
        <v>1418</v>
      </c>
    </row>
    <row r="35" spans="1:4" s="1" customFormat="1" x14ac:dyDescent="0.35">
      <c r="A35" s="1">
        <v>7208</v>
      </c>
      <c r="B35" s="1" t="s">
        <v>743</v>
      </c>
      <c r="C35" s="2">
        <v>0.154294493514363</v>
      </c>
      <c r="D35" s="1" t="s">
        <v>1418</v>
      </c>
    </row>
    <row r="36" spans="1:4" s="1" customFormat="1" x14ac:dyDescent="0.35">
      <c r="A36" s="1">
        <v>7208</v>
      </c>
      <c r="B36" s="1" t="s">
        <v>1409</v>
      </c>
      <c r="C36" s="2">
        <v>0.14202576539466699</v>
      </c>
      <c r="D36" s="1" t="s">
        <v>1418</v>
      </c>
    </row>
    <row r="37" spans="1:4" s="1" customFormat="1" ht="15.5" x14ac:dyDescent="0.35">
      <c r="A37" s="3">
        <v>7208</v>
      </c>
      <c r="B37" s="3" t="s">
        <v>584</v>
      </c>
      <c r="C37" s="4">
        <v>7.15866871407978E-2</v>
      </c>
      <c r="D37" s="3" t="s">
        <v>1418</v>
      </c>
    </row>
    <row r="38" spans="1:4" s="1" customFormat="1" ht="15.5" x14ac:dyDescent="0.35">
      <c r="A38" s="3">
        <v>7208</v>
      </c>
      <c r="B38" s="3" t="s">
        <v>1356</v>
      </c>
      <c r="C38" s="4">
        <v>6.1866129429090602E-2</v>
      </c>
      <c r="D38" s="3" t="s">
        <v>1418</v>
      </c>
    </row>
    <row r="39" spans="1:4" s="1" customFormat="1" ht="15.5" x14ac:dyDescent="0.35">
      <c r="A39" s="3">
        <v>7208</v>
      </c>
      <c r="B39" s="3" t="s">
        <v>1354</v>
      </c>
      <c r="C39" s="4">
        <v>3.6737762553704603E-2</v>
      </c>
      <c r="D39" s="3" t="s">
        <v>1418</v>
      </c>
    </row>
    <row r="40" spans="1:4" s="1" customFormat="1" ht="15.5" x14ac:dyDescent="0.35">
      <c r="A40" s="3">
        <v>7208</v>
      </c>
      <c r="B40" s="3" t="s">
        <v>895</v>
      </c>
      <c r="C40" s="4">
        <v>2.3035858914633799E-2</v>
      </c>
      <c r="D40" s="3" t="s">
        <v>1418</v>
      </c>
    </row>
    <row r="41" spans="1:4" s="1" customFormat="1" ht="15.5" x14ac:dyDescent="0.35">
      <c r="A41" s="3"/>
      <c r="B41" s="3"/>
      <c r="C41" s="4"/>
      <c r="D41" s="3"/>
    </row>
    <row r="42" spans="1:4" s="1" customFormat="1" ht="15.5" x14ac:dyDescent="0.35">
      <c r="A42" s="3"/>
      <c r="B42" s="3"/>
      <c r="C42" s="4"/>
      <c r="D42" s="3"/>
    </row>
    <row r="43" spans="1:4" s="1" customFormat="1" ht="15.5" x14ac:dyDescent="0.35">
      <c r="A43" s="3"/>
      <c r="B43" s="3"/>
      <c r="C43" s="4"/>
      <c r="D43" s="3"/>
    </row>
    <row r="44" spans="1:4" s="1" customFormat="1" ht="15.5" x14ac:dyDescent="0.35">
      <c r="A44" s="3"/>
      <c r="B44" s="3"/>
      <c r="C44" s="4"/>
      <c r="D4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0317-1326-40E0-A7FB-D4041CF40927}">
  <sheetPr>
    <tabColor theme="5" tint="0.79998168889431442"/>
  </sheetPr>
  <dimension ref="A1:J72"/>
  <sheetViews>
    <sheetView workbookViewId="0">
      <selection activeCell="B73" sqref="B73"/>
    </sheetView>
  </sheetViews>
  <sheetFormatPr baseColWidth="10" defaultRowHeight="14.5" x14ac:dyDescent="0.35"/>
  <cols>
    <col min="1" max="1" width="38.36328125" customWidth="1"/>
    <col min="2" max="2" width="62.54296875" customWidth="1"/>
  </cols>
  <sheetData>
    <row r="1" spans="1:10" x14ac:dyDescent="0.35">
      <c r="A1" t="s">
        <v>6</v>
      </c>
      <c r="B1" t="s">
        <v>5</v>
      </c>
      <c r="C1" t="s">
        <v>10</v>
      </c>
      <c r="D1" t="s">
        <v>25</v>
      </c>
      <c r="E1" t="s">
        <v>8</v>
      </c>
      <c r="F1" t="s">
        <v>1439</v>
      </c>
      <c r="G1" t="s">
        <v>24</v>
      </c>
      <c r="H1" t="s">
        <v>17</v>
      </c>
      <c r="I1" t="s">
        <v>18</v>
      </c>
      <c r="J1" t="s">
        <v>19</v>
      </c>
    </row>
    <row r="2" spans="1:10" x14ac:dyDescent="0.35">
      <c r="A2" t="s">
        <v>1410</v>
      </c>
      <c r="B2" t="s">
        <v>1411</v>
      </c>
      <c r="C2" t="s">
        <v>738</v>
      </c>
      <c r="D2" t="s">
        <v>51</v>
      </c>
      <c r="E2">
        <v>1.1160000000000001</v>
      </c>
      <c r="F2">
        <f>149.77/1000</f>
        <v>0.14977000000000001</v>
      </c>
      <c r="G2" t="s">
        <v>42</v>
      </c>
      <c r="H2" t="s">
        <v>42</v>
      </c>
      <c r="I2" t="s">
        <v>42</v>
      </c>
      <c r="J2" t="s">
        <v>42</v>
      </c>
    </row>
    <row r="3" spans="1:10" x14ac:dyDescent="0.35">
      <c r="A3" t="s">
        <v>1410</v>
      </c>
      <c r="B3" t="s">
        <v>1411</v>
      </c>
      <c r="C3" t="s">
        <v>738</v>
      </c>
      <c r="D3" t="s">
        <v>141</v>
      </c>
      <c r="E3">
        <v>0.23899999999999999</v>
      </c>
      <c r="F3">
        <f>149.77/1000</f>
        <v>0.14977000000000001</v>
      </c>
      <c r="G3" t="s">
        <v>42</v>
      </c>
      <c r="H3" t="s">
        <v>42</v>
      </c>
      <c r="I3" t="s">
        <v>42</v>
      </c>
      <c r="J3" t="s">
        <v>42</v>
      </c>
    </row>
    <row r="4" spans="1:10" x14ac:dyDescent="0.35">
      <c r="A4" t="s">
        <v>1410</v>
      </c>
      <c r="B4" t="s">
        <v>1411</v>
      </c>
      <c r="C4" t="s">
        <v>485</v>
      </c>
      <c r="D4" t="s">
        <v>141</v>
      </c>
      <c r="E4">
        <v>0.23899999999999999</v>
      </c>
      <c r="F4">
        <f>592.2/1000</f>
        <v>0.59220000000000006</v>
      </c>
      <c r="G4" t="s">
        <v>42</v>
      </c>
      <c r="H4" t="s">
        <v>42</v>
      </c>
      <c r="I4" t="s">
        <v>42</v>
      </c>
      <c r="J4" t="s">
        <v>42</v>
      </c>
    </row>
    <row r="5" spans="1:10" x14ac:dyDescent="0.35">
      <c r="A5" t="s">
        <v>1410</v>
      </c>
      <c r="B5" t="s">
        <v>1411</v>
      </c>
      <c r="C5" t="s">
        <v>485</v>
      </c>
      <c r="D5" t="s">
        <v>51</v>
      </c>
      <c r="E5">
        <v>1.1160000000000001</v>
      </c>
      <c r="F5">
        <f>592.2/1000</f>
        <v>0.59220000000000006</v>
      </c>
      <c r="G5" t="s">
        <v>42</v>
      </c>
      <c r="H5" t="s">
        <v>42</v>
      </c>
      <c r="I5" t="s">
        <v>42</v>
      </c>
      <c r="J5" t="s">
        <v>42</v>
      </c>
    </row>
    <row r="6" spans="1:10" x14ac:dyDescent="0.35">
      <c r="A6" t="s">
        <v>1410</v>
      </c>
      <c r="B6" t="s">
        <v>1411</v>
      </c>
      <c r="C6" t="s">
        <v>754</v>
      </c>
      <c r="D6" t="s">
        <v>51</v>
      </c>
      <c r="E6">
        <v>1.1160000000000001</v>
      </c>
      <c r="F6">
        <v>0.33160000000000001</v>
      </c>
      <c r="G6" t="s">
        <v>42</v>
      </c>
      <c r="H6" t="s">
        <v>42</v>
      </c>
      <c r="I6" t="s">
        <v>42</v>
      </c>
      <c r="J6" t="s">
        <v>42</v>
      </c>
    </row>
    <row r="7" spans="1:10" x14ac:dyDescent="0.35">
      <c r="A7" t="s">
        <v>1410</v>
      </c>
      <c r="B7" t="s">
        <v>1411</v>
      </c>
      <c r="C7" t="s">
        <v>754</v>
      </c>
      <c r="D7" t="s">
        <v>43</v>
      </c>
      <c r="E7">
        <v>0.245</v>
      </c>
      <c r="F7">
        <v>0.33160000000000001</v>
      </c>
      <c r="G7" t="s">
        <v>42</v>
      </c>
      <c r="H7" t="s">
        <v>42</v>
      </c>
      <c r="I7" t="s">
        <v>42</v>
      </c>
      <c r="J7" t="s">
        <v>42</v>
      </c>
    </row>
    <row r="8" spans="1:10" x14ac:dyDescent="0.35">
      <c r="A8" t="s">
        <v>1410</v>
      </c>
      <c r="B8" t="s">
        <v>1411</v>
      </c>
      <c r="C8" t="s">
        <v>754</v>
      </c>
      <c r="D8" t="s">
        <v>141</v>
      </c>
      <c r="E8">
        <v>0.23899999999999999</v>
      </c>
      <c r="F8">
        <v>0.33160000000000001</v>
      </c>
      <c r="G8" t="s">
        <v>42</v>
      </c>
      <c r="H8" t="s">
        <v>42</v>
      </c>
      <c r="I8" t="s">
        <v>42</v>
      </c>
      <c r="J8" t="s">
        <v>42</v>
      </c>
    </row>
    <row r="9" spans="1:10" x14ac:dyDescent="0.35">
      <c r="A9" t="s">
        <v>1410</v>
      </c>
      <c r="B9" t="s">
        <v>1411</v>
      </c>
      <c r="C9" t="s">
        <v>672</v>
      </c>
      <c r="D9" t="s">
        <v>51</v>
      </c>
      <c r="E9">
        <v>1.1160000000000001</v>
      </c>
      <c r="F9">
        <v>0.15326000000000001</v>
      </c>
      <c r="G9" t="s">
        <v>42</v>
      </c>
      <c r="H9" t="s">
        <v>42</v>
      </c>
      <c r="I9" t="s">
        <v>42</v>
      </c>
      <c r="J9" t="s">
        <v>42</v>
      </c>
    </row>
    <row r="10" spans="1:10" x14ac:dyDescent="0.35">
      <c r="A10" t="s">
        <v>1410</v>
      </c>
      <c r="B10" t="s">
        <v>1411</v>
      </c>
      <c r="C10" t="s">
        <v>672</v>
      </c>
      <c r="D10" t="s">
        <v>141</v>
      </c>
      <c r="E10">
        <v>0.23899999999999999</v>
      </c>
      <c r="F10">
        <v>0.15326000000000001</v>
      </c>
      <c r="G10" t="s">
        <v>42</v>
      </c>
      <c r="H10" t="s">
        <v>42</v>
      </c>
      <c r="I10" t="s">
        <v>42</v>
      </c>
      <c r="J10" t="s">
        <v>42</v>
      </c>
    </row>
    <row r="11" spans="1:10" x14ac:dyDescent="0.35">
      <c r="A11" t="s">
        <v>1410</v>
      </c>
      <c r="B11" t="s">
        <v>1411</v>
      </c>
      <c r="C11" t="s">
        <v>584</v>
      </c>
      <c r="D11" t="s">
        <v>51</v>
      </c>
      <c r="E11">
        <v>1.1160000000000001</v>
      </c>
      <c r="F11">
        <v>2.39</v>
      </c>
      <c r="G11" t="s">
        <v>42</v>
      </c>
      <c r="H11" t="s">
        <v>42</v>
      </c>
      <c r="I11" t="s">
        <v>42</v>
      </c>
      <c r="J11" t="s">
        <v>42</v>
      </c>
    </row>
    <row r="12" spans="1:10" x14ac:dyDescent="0.35">
      <c r="A12" t="s">
        <v>1410</v>
      </c>
      <c r="B12" t="s">
        <v>1411</v>
      </c>
      <c r="C12" t="s">
        <v>1409</v>
      </c>
      <c r="D12" t="s">
        <v>51</v>
      </c>
      <c r="E12">
        <v>1.1160000000000001</v>
      </c>
      <c r="F12">
        <v>0.27</v>
      </c>
      <c r="G12" t="s">
        <v>42</v>
      </c>
      <c r="H12" t="s">
        <v>42</v>
      </c>
      <c r="I12" t="s">
        <v>42</v>
      </c>
      <c r="J12" t="s">
        <v>42</v>
      </c>
    </row>
    <row r="13" spans="1:10" x14ac:dyDescent="0.35">
      <c r="A13" t="s">
        <v>1410</v>
      </c>
      <c r="B13" t="s">
        <v>1411</v>
      </c>
      <c r="C13" t="s">
        <v>1409</v>
      </c>
      <c r="D13" t="s">
        <v>141</v>
      </c>
      <c r="E13">
        <v>0.23899999999999999</v>
      </c>
      <c r="F13">
        <v>0.27</v>
      </c>
      <c r="G13" t="s">
        <v>42</v>
      </c>
      <c r="H13" t="s">
        <v>42</v>
      </c>
      <c r="I13" t="s">
        <v>42</v>
      </c>
      <c r="J13" t="s">
        <v>42</v>
      </c>
    </row>
    <row r="14" spans="1:10" x14ac:dyDescent="0.35">
      <c r="A14" t="s">
        <v>1410</v>
      </c>
      <c r="B14" t="s">
        <v>1411</v>
      </c>
      <c r="C14" t="s">
        <v>656</v>
      </c>
      <c r="D14" t="s">
        <v>141</v>
      </c>
      <c r="E14">
        <v>0.23899999999999999</v>
      </c>
      <c r="F14">
        <v>0.45700000000000002</v>
      </c>
      <c r="G14" t="s">
        <v>42</v>
      </c>
      <c r="H14" t="s">
        <v>42</v>
      </c>
      <c r="I14" t="s">
        <v>42</v>
      </c>
      <c r="J14" t="s">
        <v>42</v>
      </c>
    </row>
    <row r="15" spans="1:10" x14ac:dyDescent="0.35">
      <c r="A15" t="s">
        <v>1410</v>
      </c>
      <c r="B15" t="s">
        <v>1411</v>
      </c>
      <c r="C15" t="s">
        <v>656</v>
      </c>
      <c r="D15" t="s">
        <v>51</v>
      </c>
      <c r="E15">
        <v>1.1160000000000001</v>
      </c>
      <c r="F15">
        <v>0.45700000000000002</v>
      </c>
      <c r="G15" t="s">
        <v>42</v>
      </c>
      <c r="H15" t="s">
        <v>42</v>
      </c>
      <c r="I15" t="s">
        <v>42</v>
      </c>
      <c r="J15" t="s">
        <v>42</v>
      </c>
    </row>
    <row r="16" spans="1:10" x14ac:dyDescent="0.35">
      <c r="A16" t="s">
        <v>1410</v>
      </c>
      <c r="B16" t="s">
        <v>1411</v>
      </c>
      <c r="C16" t="s">
        <v>743</v>
      </c>
      <c r="D16" t="s">
        <v>51</v>
      </c>
      <c r="E16">
        <v>1.1160000000000001</v>
      </c>
      <c r="F16">
        <v>4.1790000000000001E-2</v>
      </c>
      <c r="G16" t="s">
        <v>42</v>
      </c>
      <c r="H16" t="s">
        <v>42</v>
      </c>
      <c r="I16" t="s">
        <v>42</v>
      </c>
      <c r="J16" t="s">
        <v>42</v>
      </c>
    </row>
    <row r="17" spans="1:10" x14ac:dyDescent="0.35">
      <c r="A17" t="s">
        <v>1410</v>
      </c>
      <c r="B17" t="s">
        <v>1411</v>
      </c>
      <c r="C17" t="s">
        <v>743</v>
      </c>
      <c r="D17" t="s">
        <v>141</v>
      </c>
      <c r="E17">
        <v>0.23899999999999999</v>
      </c>
      <c r="F17">
        <v>4.1790000000000001E-2</v>
      </c>
      <c r="G17" t="s">
        <v>42</v>
      </c>
      <c r="H17" t="s">
        <v>42</v>
      </c>
      <c r="I17" t="s">
        <v>42</v>
      </c>
      <c r="J17" t="s">
        <v>42</v>
      </c>
    </row>
    <row r="18" spans="1:10" x14ac:dyDescent="0.35">
      <c r="A18" t="s">
        <v>1412</v>
      </c>
      <c r="B18" t="s">
        <v>1413</v>
      </c>
      <c r="C18" t="s">
        <v>754</v>
      </c>
      <c r="D18" t="s">
        <v>141</v>
      </c>
      <c r="E18">
        <v>0.188</v>
      </c>
      <c r="F18">
        <v>0.33160000000000001</v>
      </c>
      <c r="G18" t="s">
        <v>42</v>
      </c>
      <c r="H18" t="s">
        <v>50</v>
      </c>
      <c r="I18" t="s">
        <v>42</v>
      </c>
      <c r="J18" t="s">
        <v>42</v>
      </c>
    </row>
    <row r="19" spans="1:10" x14ac:dyDescent="0.35">
      <c r="A19" t="s">
        <v>1412</v>
      </c>
      <c r="B19" t="s">
        <v>1413</v>
      </c>
      <c r="C19" t="s">
        <v>754</v>
      </c>
      <c r="D19" t="s">
        <v>43</v>
      </c>
      <c r="E19">
        <v>0.193</v>
      </c>
      <c r="F19">
        <v>0.33160000000000001</v>
      </c>
      <c r="G19" t="s">
        <v>42</v>
      </c>
      <c r="H19" t="s">
        <v>50</v>
      </c>
      <c r="I19" t="s">
        <v>42</v>
      </c>
      <c r="J19" t="s">
        <v>42</v>
      </c>
    </row>
    <row r="20" spans="1:10" x14ac:dyDescent="0.35">
      <c r="A20" t="s">
        <v>1412</v>
      </c>
      <c r="B20" t="s">
        <v>1413</v>
      </c>
      <c r="C20" t="s">
        <v>754</v>
      </c>
      <c r="D20" t="s">
        <v>51</v>
      </c>
      <c r="E20">
        <v>1.0189999999999999</v>
      </c>
      <c r="F20">
        <v>0.33160000000000001</v>
      </c>
      <c r="G20" t="s">
        <v>42</v>
      </c>
      <c r="H20" t="s">
        <v>50</v>
      </c>
      <c r="I20" t="s">
        <v>42</v>
      </c>
      <c r="J20" t="s">
        <v>42</v>
      </c>
    </row>
    <row r="21" spans="1:10" x14ac:dyDescent="0.35">
      <c r="A21" t="s">
        <v>1412</v>
      </c>
      <c r="B21" t="s">
        <v>1413</v>
      </c>
      <c r="C21" t="s">
        <v>743</v>
      </c>
      <c r="D21" t="s">
        <v>141</v>
      </c>
      <c r="E21">
        <v>0.188</v>
      </c>
      <c r="F21">
        <v>4.1790000000000001E-2</v>
      </c>
      <c r="G21" t="s">
        <v>42</v>
      </c>
      <c r="H21" t="s">
        <v>50</v>
      </c>
      <c r="I21" t="s">
        <v>42</v>
      </c>
      <c r="J21" t="s">
        <v>42</v>
      </c>
    </row>
    <row r="22" spans="1:10" x14ac:dyDescent="0.35">
      <c r="A22" t="s">
        <v>1412</v>
      </c>
      <c r="B22" t="s">
        <v>1413</v>
      </c>
      <c r="C22" t="s">
        <v>743</v>
      </c>
      <c r="D22" t="s">
        <v>51</v>
      </c>
      <c r="E22">
        <v>1.0189999999999999</v>
      </c>
      <c r="F22">
        <v>4.1790000000000001E-2</v>
      </c>
      <c r="G22" t="s">
        <v>42</v>
      </c>
      <c r="H22" t="s">
        <v>50</v>
      </c>
      <c r="I22" t="s">
        <v>42</v>
      </c>
      <c r="J22" t="s">
        <v>42</v>
      </c>
    </row>
    <row r="23" spans="1:10" x14ac:dyDescent="0.35">
      <c r="A23" t="s">
        <v>1412</v>
      </c>
      <c r="B23" t="s">
        <v>1413</v>
      </c>
      <c r="C23" t="s">
        <v>895</v>
      </c>
      <c r="D23" t="s">
        <v>51</v>
      </c>
      <c r="E23">
        <v>1.0189999999999999</v>
      </c>
      <c r="F23">
        <v>0.12418</v>
      </c>
      <c r="G23" t="s">
        <v>42</v>
      </c>
      <c r="H23" t="s">
        <v>50</v>
      </c>
      <c r="I23" t="s">
        <v>42</v>
      </c>
      <c r="J23" t="s">
        <v>42</v>
      </c>
    </row>
    <row r="24" spans="1:10" x14ac:dyDescent="0.35">
      <c r="A24" t="s">
        <v>1412</v>
      </c>
      <c r="B24" t="s">
        <v>1413</v>
      </c>
      <c r="C24" t="s">
        <v>584</v>
      </c>
      <c r="D24" t="s">
        <v>51</v>
      </c>
      <c r="E24">
        <v>1.0189999999999999</v>
      </c>
      <c r="F24">
        <v>0.45700000000000002</v>
      </c>
      <c r="G24" t="s">
        <v>42</v>
      </c>
      <c r="H24" t="s">
        <v>50</v>
      </c>
      <c r="I24" t="s">
        <v>42</v>
      </c>
      <c r="J24" t="s">
        <v>42</v>
      </c>
    </row>
    <row r="25" spans="1:10" x14ac:dyDescent="0.35">
      <c r="A25" t="s">
        <v>1412</v>
      </c>
      <c r="B25" t="s">
        <v>1413</v>
      </c>
      <c r="C25" t="s">
        <v>584</v>
      </c>
      <c r="D25" t="s">
        <v>141</v>
      </c>
      <c r="E25">
        <v>0.188</v>
      </c>
      <c r="F25">
        <v>0.45700000000000002</v>
      </c>
      <c r="G25" t="s">
        <v>42</v>
      </c>
      <c r="H25" t="s">
        <v>50</v>
      </c>
      <c r="I25" t="s">
        <v>42</v>
      </c>
      <c r="J25" t="s">
        <v>42</v>
      </c>
    </row>
    <row r="26" spans="1:10" x14ac:dyDescent="0.35">
      <c r="A26" t="s">
        <v>1412</v>
      </c>
      <c r="B26" t="s">
        <v>1413</v>
      </c>
      <c r="C26" t="s">
        <v>485</v>
      </c>
      <c r="D26" t="s">
        <v>141</v>
      </c>
      <c r="E26">
        <v>0.188</v>
      </c>
      <c r="F26">
        <v>0.59219999999999995</v>
      </c>
      <c r="G26" t="s">
        <v>42</v>
      </c>
      <c r="H26" t="s">
        <v>50</v>
      </c>
      <c r="I26" t="s">
        <v>42</v>
      </c>
      <c r="J26" t="s">
        <v>42</v>
      </c>
    </row>
    <row r="27" spans="1:10" x14ac:dyDescent="0.35">
      <c r="A27" t="s">
        <v>1412</v>
      </c>
      <c r="B27" t="s">
        <v>1413</v>
      </c>
      <c r="C27" t="s">
        <v>485</v>
      </c>
      <c r="D27" t="s">
        <v>51</v>
      </c>
      <c r="E27">
        <v>1.0189999999999999</v>
      </c>
      <c r="F27">
        <v>0.59219999999999995</v>
      </c>
      <c r="G27" t="s">
        <v>42</v>
      </c>
      <c r="H27" t="s">
        <v>50</v>
      </c>
      <c r="I27" t="s">
        <v>42</v>
      </c>
      <c r="J27" t="s">
        <v>42</v>
      </c>
    </row>
    <row r="28" spans="1:10" x14ac:dyDescent="0.35">
      <c r="A28" t="s">
        <v>1412</v>
      </c>
      <c r="B28" t="s">
        <v>1413</v>
      </c>
      <c r="C28" t="s">
        <v>738</v>
      </c>
      <c r="D28" t="s">
        <v>141</v>
      </c>
      <c r="E28">
        <v>0.188</v>
      </c>
      <c r="F28">
        <v>0.14976999999999999</v>
      </c>
      <c r="G28" t="s">
        <v>42</v>
      </c>
      <c r="H28" t="s">
        <v>50</v>
      </c>
      <c r="I28" t="s">
        <v>42</v>
      </c>
      <c r="J28" t="s">
        <v>42</v>
      </c>
    </row>
    <row r="29" spans="1:10" x14ac:dyDescent="0.35">
      <c r="A29" t="s">
        <v>1412</v>
      </c>
      <c r="B29" t="s">
        <v>1413</v>
      </c>
      <c r="C29" t="s">
        <v>738</v>
      </c>
      <c r="D29" t="s">
        <v>51</v>
      </c>
      <c r="E29">
        <v>1.0189999999999999</v>
      </c>
      <c r="F29">
        <v>0.14976999999999999</v>
      </c>
      <c r="G29" t="s">
        <v>42</v>
      </c>
      <c r="H29" t="s">
        <v>50</v>
      </c>
      <c r="I29" t="s">
        <v>42</v>
      </c>
      <c r="J29" t="s">
        <v>42</v>
      </c>
    </row>
    <row r="30" spans="1:10" x14ac:dyDescent="0.35">
      <c r="A30" t="s">
        <v>1412</v>
      </c>
      <c r="B30" t="s">
        <v>1413</v>
      </c>
      <c r="C30" t="s">
        <v>1351</v>
      </c>
      <c r="D30" t="s">
        <v>141</v>
      </c>
      <c r="E30">
        <v>0.188</v>
      </c>
      <c r="F30">
        <v>0.16234000000000001</v>
      </c>
      <c r="G30" t="s">
        <v>42</v>
      </c>
      <c r="H30" t="s">
        <v>50</v>
      </c>
      <c r="I30" t="s">
        <v>42</v>
      </c>
      <c r="J30" t="s">
        <v>42</v>
      </c>
    </row>
    <row r="31" spans="1:10" x14ac:dyDescent="0.35">
      <c r="A31" t="s">
        <v>1412</v>
      </c>
      <c r="B31" t="s">
        <v>1413</v>
      </c>
      <c r="C31" t="s">
        <v>672</v>
      </c>
      <c r="D31" t="s">
        <v>141</v>
      </c>
      <c r="E31">
        <v>0.188</v>
      </c>
      <c r="F31">
        <v>0.15326000000000001</v>
      </c>
      <c r="G31" t="s">
        <v>42</v>
      </c>
      <c r="H31" t="s">
        <v>50</v>
      </c>
      <c r="I31" t="s">
        <v>42</v>
      </c>
      <c r="J31" t="s">
        <v>42</v>
      </c>
    </row>
    <row r="32" spans="1:10" x14ac:dyDescent="0.35">
      <c r="A32" t="s">
        <v>1412</v>
      </c>
      <c r="B32" t="s">
        <v>1413</v>
      </c>
      <c r="C32" t="s">
        <v>672</v>
      </c>
      <c r="D32" t="s">
        <v>51</v>
      </c>
      <c r="E32">
        <v>1.0189999999999999</v>
      </c>
      <c r="F32">
        <v>0.15326000000000001</v>
      </c>
      <c r="G32" t="s">
        <v>42</v>
      </c>
      <c r="H32" t="s">
        <v>50</v>
      </c>
      <c r="I32" t="s">
        <v>42</v>
      </c>
      <c r="J32" t="s">
        <v>42</v>
      </c>
    </row>
    <row r="33" spans="1:10" x14ac:dyDescent="0.35">
      <c r="A33" t="s">
        <v>1412</v>
      </c>
      <c r="B33" t="s">
        <v>1413</v>
      </c>
      <c r="C33" t="s">
        <v>1409</v>
      </c>
      <c r="D33" t="s">
        <v>141</v>
      </c>
      <c r="E33">
        <v>0.188</v>
      </c>
      <c r="F33">
        <v>0.27</v>
      </c>
      <c r="G33" t="s">
        <v>42</v>
      </c>
      <c r="H33" t="s">
        <v>50</v>
      </c>
      <c r="I33" t="s">
        <v>42</v>
      </c>
      <c r="J33" t="s">
        <v>42</v>
      </c>
    </row>
    <row r="34" spans="1:10" x14ac:dyDescent="0.35">
      <c r="A34" t="s">
        <v>1412</v>
      </c>
      <c r="B34" t="s">
        <v>1413</v>
      </c>
      <c r="C34" t="s">
        <v>1409</v>
      </c>
      <c r="D34" t="s">
        <v>51</v>
      </c>
      <c r="E34">
        <v>1.0189999999999999</v>
      </c>
      <c r="F34">
        <v>0.27</v>
      </c>
      <c r="G34" t="s">
        <v>42</v>
      </c>
      <c r="H34" t="s">
        <v>50</v>
      </c>
      <c r="I34" t="s">
        <v>42</v>
      </c>
      <c r="J34" t="s">
        <v>42</v>
      </c>
    </row>
    <row r="35" spans="1:10" x14ac:dyDescent="0.35">
      <c r="A35" t="s">
        <v>1414</v>
      </c>
      <c r="B35" t="s">
        <v>1415</v>
      </c>
      <c r="C35" t="s">
        <v>672</v>
      </c>
      <c r="D35" t="s">
        <v>51</v>
      </c>
      <c r="E35">
        <v>0.94599999999999995</v>
      </c>
      <c r="F35">
        <v>0.15326000000000001</v>
      </c>
      <c r="G35" t="s">
        <v>42</v>
      </c>
      <c r="H35" t="s">
        <v>42</v>
      </c>
      <c r="I35" t="s">
        <v>42</v>
      </c>
      <c r="J35" t="s">
        <v>42</v>
      </c>
    </row>
    <row r="36" spans="1:10" x14ac:dyDescent="0.35">
      <c r="A36" t="s">
        <v>1414</v>
      </c>
      <c r="B36" t="s">
        <v>1415</v>
      </c>
      <c r="C36" t="s">
        <v>672</v>
      </c>
      <c r="D36" t="s">
        <v>141</v>
      </c>
      <c r="E36">
        <v>0.19900000000000001</v>
      </c>
      <c r="F36">
        <v>0.15326000000000001</v>
      </c>
      <c r="G36" t="s">
        <v>42</v>
      </c>
      <c r="H36" t="s">
        <v>42</v>
      </c>
      <c r="I36" t="s">
        <v>42</v>
      </c>
      <c r="J36" t="s">
        <v>42</v>
      </c>
    </row>
    <row r="37" spans="1:10" x14ac:dyDescent="0.35">
      <c r="A37" t="s">
        <v>1414</v>
      </c>
      <c r="B37" t="s">
        <v>1415</v>
      </c>
      <c r="C37" t="s">
        <v>584</v>
      </c>
      <c r="D37" t="s">
        <v>51</v>
      </c>
      <c r="E37">
        <v>0.94599999999999995</v>
      </c>
      <c r="F37">
        <v>0.45700000000000002</v>
      </c>
      <c r="G37" t="s">
        <v>42</v>
      </c>
      <c r="H37" t="s">
        <v>42</v>
      </c>
      <c r="I37" t="s">
        <v>42</v>
      </c>
      <c r="J37" t="s">
        <v>42</v>
      </c>
    </row>
    <row r="38" spans="1:10" x14ac:dyDescent="0.35">
      <c r="A38" t="s">
        <v>1414</v>
      </c>
      <c r="B38" t="s">
        <v>1415</v>
      </c>
      <c r="C38" t="s">
        <v>584</v>
      </c>
      <c r="D38" t="s">
        <v>141</v>
      </c>
      <c r="E38">
        <v>0.19900000000000001</v>
      </c>
      <c r="F38">
        <v>0.45700000000000002</v>
      </c>
      <c r="G38" t="s">
        <v>42</v>
      </c>
      <c r="H38" t="s">
        <v>42</v>
      </c>
      <c r="I38" t="s">
        <v>42</v>
      </c>
      <c r="J38" t="s">
        <v>42</v>
      </c>
    </row>
    <row r="39" spans="1:10" x14ac:dyDescent="0.35">
      <c r="A39" t="s">
        <v>1414</v>
      </c>
      <c r="B39" t="s">
        <v>1415</v>
      </c>
      <c r="C39" t="s">
        <v>754</v>
      </c>
      <c r="D39" t="s">
        <v>51</v>
      </c>
      <c r="E39">
        <v>0.94599999999999995</v>
      </c>
      <c r="F39">
        <v>0.33160000000000001</v>
      </c>
      <c r="G39" t="s">
        <v>42</v>
      </c>
      <c r="H39" t="s">
        <v>42</v>
      </c>
      <c r="I39" t="s">
        <v>42</v>
      </c>
      <c r="J39" t="s">
        <v>42</v>
      </c>
    </row>
    <row r="40" spans="1:10" x14ac:dyDescent="0.35">
      <c r="A40" t="s">
        <v>1414</v>
      </c>
      <c r="B40" t="s">
        <v>1415</v>
      </c>
      <c r="C40" t="s">
        <v>754</v>
      </c>
      <c r="D40" t="s">
        <v>141</v>
      </c>
      <c r="E40">
        <v>0.19900000000000001</v>
      </c>
      <c r="F40">
        <v>0.33160000000000001</v>
      </c>
      <c r="G40" t="s">
        <v>42</v>
      </c>
      <c r="H40" t="s">
        <v>42</v>
      </c>
      <c r="I40" t="s">
        <v>42</v>
      </c>
      <c r="J40" t="s">
        <v>42</v>
      </c>
    </row>
    <row r="41" spans="1:10" x14ac:dyDescent="0.35">
      <c r="A41" t="s">
        <v>1414</v>
      </c>
      <c r="B41" t="s">
        <v>1415</v>
      </c>
      <c r="C41" t="s">
        <v>485</v>
      </c>
      <c r="D41" t="s">
        <v>51</v>
      </c>
      <c r="E41">
        <v>0.94599999999999995</v>
      </c>
      <c r="F41">
        <v>0.59219999999999995</v>
      </c>
      <c r="G41" t="s">
        <v>42</v>
      </c>
      <c r="H41" t="s">
        <v>42</v>
      </c>
      <c r="I41" t="s">
        <v>42</v>
      </c>
      <c r="J41" t="s">
        <v>42</v>
      </c>
    </row>
    <row r="42" spans="1:10" x14ac:dyDescent="0.35">
      <c r="A42" t="s">
        <v>1414</v>
      </c>
      <c r="B42" t="s">
        <v>1415</v>
      </c>
      <c r="C42" t="s">
        <v>485</v>
      </c>
      <c r="D42" t="s">
        <v>141</v>
      </c>
      <c r="E42">
        <v>0.19900000000000001</v>
      </c>
      <c r="F42">
        <v>0.59219999999999995</v>
      </c>
      <c r="G42" t="s">
        <v>42</v>
      </c>
      <c r="H42" t="s">
        <v>42</v>
      </c>
      <c r="I42" t="s">
        <v>42</v>
      </c>
      <c r="J42" t="s">
        <v>42</v>
      </c>
    </row>
    <row r="43" spans="1:10" x14ac:dyDescent="0.35">
      <c r="A43" t="s">
        <v>1414</v>
      </c>
      <c r="B43" t="s">
        <v>1415</v>
      </c>
      <c r="C43" t="s">
        <v>1354</v>
      </c>
      <c r="D43" t="s">
        <v>141</v>
      </c>
      <c r="E43">
        <v>0.19900000000000001</v>
      </c>
      <c r="F43">
        <v>9.4850000000000004E-2</v>
      </c>
      <c r="G43" t="s">
        <v>42</v>
      </c>
      <c r="H43" t="s">
        <v>42</v>
      </c>
      <c r="I43" t="s">
        <v>42</v>
      </c>
      <c r="J43" t="s">
        <v>42</v>
      </c>
    </row>
    <row r="44" spans="1:10" x14ac:dyDescent="0.35">
      <c r="A44" t="s">
        <v>1414</v>
      </c>
      <c r="B44" t="s">
        <v>1415</v>
      </c>
      <c r="C44" t="s">
        <v>656</v>
      </c>
      <c r="D44" t="s">
        <v>51</v>
      </c>
      <c r="E44">
        <v>0.94599999999999995</v>
      </c>
      <c r="F44">
        <v>0.12783</v>
      </c>
      <c r="G44" t="s">
        <v>42</v>
      </c>
      <c r="H44" t="s">
        <v>42</v>
      </c>
      <c r="I44" t="s">
        <v>42</v>
      </c>
      <c r="J44" t="s">
        <v>42</v>
      </c>
    </row>
    <row r="45" spans="1:10" x14ac:dyDescent="0.35">
      <c r="A45" t="s">
        <v>1414</v>
      </c>
      <c r="B45" t="s">
        <v>1415</v>
      </c>
      <c r="C45" t="s">
        <v>656</v>
      </c>
      <c r="D45" t="s">
        <v>141</v>
      </c>
      <c r="E45">
        <v>0.19900000000000001</v>
      </c>
      <c r="F45">
        <v>0.12783</v>
      </c>
      <c r="G45" t="s">
        <v>42</v>
      </c>
      <c r="H45" t="s">
        <v>42</v>
      </c>
      <c r="I45" t="s">
        <v>42</v>
      </c>
      <c r="J45" t="s">
        <v>42</v>
      </c>
    </row>
    <row r="46" spans="1:10" x14ac:dyDescent="0.35">
      <c r="A46" t="s">
        <v>1414</v>
      </c>
      <c r="B46" t="s">
        <v>1415</v>
      </c>
      <c r="C46" t="s">
        <v>738</v>
      </c>
      <c r="D46" t="s">
        <v>51</v>
      </c>
      <c r="E46">
        <v>0.94599999999999995</v>
      </c>
      <c r="F46">
        <v>0.14976999999999999</v>
      </c>
      <c r="G46" t="s">
        <v>42</v>
      </c>
      <c r="H46" t="s">
        <v>42</v>
      </c>
      <c r="I46" t="s">
        <v>42</v>
      </c>
      <c r="J46" t="s">
        <v>42</v>
      </c>
    </row>
    <row r="47" spans="1:10" x14ac:dyDescent="0.35">
      <c r="A47" t="s">
        <v>1414</v>
      </c>
      <c r="B47" t="s">
        <v>1415</v>
      </c>
      <c r="C47" t="s">
        <v>738</v>
      </c>
      <c r="D47" t="s">
        <v>141</v>
      </c>
      <c r="E47">
        <v>0.19900000000000001</v>
      </c>
      <c r="F47">
        <v>0.14976999999999999</v>
      </c>
      <c r="G47" t="s">
        <v>42</v>
      </c>
      <c r="H47" t="s">
        <v>42</v>
      </c>
      <c r="I47" t="s">
        <v>42</v>
      </c>
      <c r="J47" t="s">
        <v>42</v>
      </c>
    </row>
    <row r="48" spans="1:10" x14ac:dyDescent="0.35">
      <c r="A48" t="s">
        <v>1414</v>
      </c>
      <c r="B48" t="s">
        <v>1415</v>
      </c>
      <c r="C48" t="s">
        <v>1409</v>
      </c>
      <c r="D48" t="s">
        <v>51</v>
      </c>
      <c r="E48">
        <v>0.94599999999999995</v>
      </c>
      <c r="F48">
        <v>0.27</v>
      </c>
      <c r="G48" t="s">
        <v>42</v>
      </c>
      <c r="H48" t="s">
        <v>42</v>
      </c>
      <c r="I48" t="s">
        <v>42</v>
      </c>
      <c r="J48" t="s">
        <v>42</v>
      </c>
    </row>
    <row r="49" spans="1:10" x14ac:dyDescent="0.35">
      <c r="A49" t="s">
        <v>1414</v>
      </c>
      <c r="B49" t="s">
        <v>1415</v>
      </c>
      <c r="C49" t="s">
        <v>1409</v>
      </c>
      <c r="D49" t="s">
        <v>141</v>
      </c>
      <c r="E49">
        <v>0.19900000000000001</v>
      </c>
      <c r="F49">
        <v>0.27</v>
      </c>
      <c r="G49" t="s">
        <v>42</v>
      </c>
      <c r="H49" t="s">
        <v>42</v>
      </c>
      <c r="I49" t="s">
        <v>42</v>
      </c>
      <c r="J49" t="s">
        <v>42</v>
      </c>
    </row>
    <row r="50" spans="1:10" x14ac:dyDescent="0.35">
      <c r="A50" t="s">
        <v>1416</v>
      </c>
      <c r="B50" t="s">
        <v>1417</v>
      </c>
      <c r="C50" t="s">
        <v>895</v>
      </c>
      <c r="D50" t="s">
        <v>51</v>
      </c>
      <c r="E50">
        <v>1.071</v>
      </c>
      <c r="F50">
        <v>0.12418</v>
      </c>
      <c r="G50" t="s">
        <v>42</v>
      </c>
      <c r="H50" t="s">
        <v>42</v>
      </c>
      <c r="I50" t="s">
        <v>42</v>
      </c>
      <c r="J50" t="s">
        <v>42</v>
      </c>
    </row>
    <row r="51" spans="1:10" x14ac:dyDescent="0.35">
      <c r="A51" t="s">
        <v>1416</v>
      </c>
      <c r="B51" t="s">
        <v>1417</v>
      </c>
      <c r="C51" t="s">
        <v>1409</v>
      </c>
      <c r="D51" t="s">
        <v>51</v>
      </c>
      <c r="E51">
        <v>1.071</v>
      </c>
      <c r="F51">
        <v>0.27</v>
      </c>
      <c r="G51" t="s">
        <v>42</v>
      </c>
      <c r="H51" t="s">
        <v>42</v>
      </c>
      <c r="I51" t="s">
        <v>42</v>
      </c>
      <c r="J51" t="s">
        <v>42</v>
      </c>
    </row>
    <row r="52" spans="1:10" x14ac:dyDescent="0.35">
      <c r="A52" t="s">
        <v>1416</v>
      </c>
      <c r="B52" t="s">
        <v>1417</v>
      </c>
      <c r="C52" t="s">
        <v>1409</v>
      </c>
      <c r="D52" t="s">
        <v>141</v>
      </c>
      <c r="E52">
        <v>1.071</v>
      </c>
      <c r="F52">
        <v>0.27</v>
      </c>
      <c r="G52" t="s">
        <v>42</v>
      </c>
      <c r="H52" t="s">
        <v>42</v>
      </c>
      <c r="I52" t="s">
        <v>42</v>
      </c>
      <c r="J52" t="s">
        <v>42</v>
      </c>
    </row>
    <row r="53" spans="1:10" x14ac:dyDescent="0.35">
      <c r="A53" t="s">
        <v>1418</v>
      </c>
      <c r="B53" t="s">
        <v>1419</v>
      </c>
      <c r="C53" t="s">
        <v>1351</v>
      </c>
      <c r="D53" t="s">
        <v>141</v>
      </c>
      <c r="E53">
        <v>0.17899999999999999</v>
      </c>
      <c r="F53">
        <v>0.16234000000000001</v>
      </c>
      <c r="G53" t="s">
        <v>42</v>
      </c>
      <c r="H53" t="s">
        <v>50</v>
      </c>
      <c r="I53" t="s">
        <v>42</v>
      </c>
      <c r="J53" t="s">
        <v>42</v>
      </c>
    </row>
    <row r="54" spans="1:10" x14ac:dyDescent="0.35">
      <c r="A54" t="s">
        <v>1418</v>
      </c>
      <c r="B54" t="s">
        <v>1419</v>
      </c>
      <c r="C54" t="s">
        <v>1354</v>
      </c>
      <c r="D54" t="s">
        <v>141</v>
      </c>
      <c r="E54">
        <v>0.17899999999999999</v>
      </c>
      <c r="F54">
        <v>9.4850000000000004E-2</v>
      </c>
      <c r="G54" t="s">
        <v>42</v>
      </c>
      <c r="H54" t="s">
        <v>50</v>
      </c>
      <c r="I54" t="s">
        <v>42</v>
      </c>
      <c r="J54" t="s">
        <v>42</v>
      </c>
    </row>
    <row r="55" spans="1:10" x14ac:dyDescent="0.35">
      <c r="A55" t="s">
        <v>1418</v>
      </c>
      <c r="B55" t="s">
        <v>1419</v>
      </c>
      <c r="C55" t="s">
        <v>1356</v>
      </c>
      <c r="D55" t="s">
        <v>141</v>
      </c>
      <c r="E55">
        <v>0.17899999999999999</v>
      </c>
      <c r="F55">
        <v>0.26777000000000001</v>
      </c>
      <c r="G55" t="s">
        <v>42</v>
      </c>
      <c r="H55" t="s">
        <v>50</v>
      </c>
      <c r="I55" t="s">
        <v>42</v>
      </c>
      <c r="J55" t="s">
        <v>42</v>
      </c>
    </row>
    <row r="56" spans="1:10" x14ac:dyDescent="0.35">
      <c r="A56" t="s">
        <v>1418</v>
      </c>
      <c r="B56" t="s">
        <v>1419</v>
      </c>
      <c r="C56" t="s">
        <v>1356</v>
      </c>
      <c r="D56" t="s">
        <v>51</v>
      </c>
      <c r="E56">
        <v>1.0009999999999999</v>
      </c>
      <c r="F56">
        <v>0.26777000000000001</v>
      </c>
      <c r="G56" t="s">
        <v>42</v>
      </c>
      <c r="H56" t="s">
        <v>50</v>
      </c>
      <c r="I56" t="s">
        <v>42</v>
      </c>
      <c r="J56" t="s">
        <v>42</v>
      </c>
    </row>
    <row r="57" spans="1:10" x14ac:dyDescent="0.35">
      <c r="A57" t="s">
        <v>1418</v>
      </c>
      <c r="B57" t="s">
        <v>1419</v>
      </c>
      <c r="C57" t="s">
        <v>485</v>
      </c>
      <c r="D57" t="s">
        <v>51</v>
      </c>
      <c r="E57">
        <v>1.0009999999999999</v>
      </c>
      <c r="F57">
        <v>0.59219999999999995</v>
      </c>
      <c r="G57" t="s">
        <v>42</v>
      </c>
      <c r="H57" t="s">
        <v>50</v>
      </c>
      <c r="I57" t="s">
        <v>42</v>
      </c>
      <c r="J57" t="s">
        <v>42</v>
      </c>
    </row>
    <row r="58" spans="1:10" x14ac:dyDescent="0.35">
      <c r="A58" t="s">
        <v>1418</v>
      </c>
      <c r="B58" t="s">
        <v>1419</v>
      </c>
      <c r="C58" t="s">
        <v>485</v>
      </c>
      <c r="D58" t="s">
        <v>141</v>
      </c>
      <c r="E58">
        <v>0.17899999999999999</v>
      </c>
      <c r="F58">
        <v>0.59219999999999995</v>
      </c>
      <c r="G58" t="s">
        <v>42</v>
      </c>
      <c r="H58" t="s">
        <v>50</v>
      </c>
      <c r="I58" t="s">
        <v>42</v>
      </c>
      <c r="J58" t="s">
        <v>42</v>
      </c>
    </row>
    <row r="59" spans="1:10" x14ac:dyDescent="0.35">
      <c r="A59" t="s">
        <v>1418</v>
      </c>
      <c r="B59" t="s">
        <v>1419</v>
      </c>
      <c r="C59" t="s">
        <v>743</v>
      </c>
      <c r="D59" t="s">
        <v>51</v>
      </c>
      <c r="E59">
        <v>1.0009999999999999</v>
      </c>
      <c r="F59">
        <v>4.1790000000000001E-2</v>
      </c>
      <c r="G59" t="s">
        <v>42</v>
      </c>
      <c r="H59" t="s">
        <v>50</v>
      </c>
      <c r="I59" t="s">
        <v>42</v>
      </c>
      <c r="J59" t="s">
        <v>42</v>
      </c>
    </row>
    <row r="60" spans="1:10" x14ac:dyDescent="0.35">
      <c r="A60" t="s">
        <v>1418</v>
      </c>
      <c r="B60" t="s">
        <v>1419</v>
      </c>
      <c r="C60" t="s">
        <v>743</v>
      </c>
      <c r="D60" t="s">
        <v>141</v>
      </c>
      <c r="E60">
        <v>0.17899999999999999</v>
      </c>
      <c r="F60">
        <v>4.1790000000000001E-2</v>
      </c>
      <c r="G60" t="s">
        <v>42</v>
      </c>
      <c r="H60" t="s">
        <v>50</v>
      </c>
      <c r="I60" t="s">
        <v>42</v>
      </c>
      <c r="J60" t="s">
        <v>42</v>
      </c>
    </row>
    <row r="61" spans="1:10" x14ac:dyDescent="0.35">
      <c r="A61" t="s">
        <v>1418</v>
      </c>
      <c r="B61" t="s">
        <v>1419</v>
      </c>
      <c r="C61" t="s">
        <v>754</v>
      </c>
      <c r="D61" t="s">
        <v>141</v>
      </c>
      <c r="E61">
        <v>0.17899999999999999</v>
      </c>
      <c r="F61">
        <v>0.33160000000000001</v>
      </c>
      <c r="G61" t="s">
        <v>42</v>
      </c>
      <c r="H61" t="s">
        <v>50</v>
      </c>
      <c r="I61" t="s">
        <v>42</v>
      </c>
      <c r="J61" t="s">
        <v>42</v>
      </c>
    </row>
    <row r="62" spans="1:10" x14ac:dyDescent="0.35">
      <c r="A62" t="s">
        <v>1418</v>
      </c>
      <c r="B62" t="s">
        <v>1419</v>
      </c>
      <c r="C62" t="s">
        <v>754</v>
      </c>
      <c r="D62" t="s">
        <v>51</v>
      </c>
      <c r="E62">
        <v>1.0009999999999999</v>
      </c>
      <c r="F62">
        <v>0.33160000000000001</v>
      </c>
      <c r="G62" t="s">
        <v>42</v>
      </c>
      <c r="H62" t="s">
        <v>50</v>
      </c>
      <c r="I62" t="s">
        <v>42</v>
      </c>
      <c r="J62" t="s">
        <v>42</v>
      </c>
    </row>
    <row r="63" spans="1:10" x14ac:dyDescent="0.35">
      <c r="A63" t="s">
        <v>1418</v>
      </c>
      <c r="B63" t="s">
        <v>1419</v>
      </c>
      <c r="C63" t="s">
        <v>672</v>
      </c>
      <c r="D63" t="s">
        <v>51</v>
      </c>
      <c r="E63">
        <v>1.0009999999999999</v>
      </c>
      <c r="F63">
        <v>0.15326000000000001</v>
      </c>
      <c r="G63" t="s">
        <v>42</v>
      </c>
      <c r="H63" t="s">
        <v>50</v>
      </c>
      <c r="I63" t="s">
        <v>42</v>
      </c>
      <c r="J63" t="s">
        <v>42</v>
      </c>
    </row>
    <row r="64" spans="1:10" x14ac:dyDescent="0.35">
      <c r="A64" t="s">
        <v>1418</v>
      </c>
      <c r="B64" t="s">
        <v>1419</v>
      </c>
      <c r="C64" t="s">
        <v>672</v>
      </c>
      <c r="D64" t="s">
        <v>141</v>
      </c>
      <c r="E64">
        <v>0.17899999999999999</v>
      </c>
      <c r="F64">
        <v>0.15326000000000001</v>
      </c>
      <c r="G64" t="s">
        <v>42</v>
      </c>
      <c r="H64" t="s">
        <v>50</v>
      </c>
      <c r="I64" t="s">
        <v>42</v>
      </c>
      <c r="J64" t="s">
        <v>42</v>
      </c>
    </row>
    <row r="65" spans="1:10" x14ac:dyDescent="0.35">
      <c r="A65" t="s">
        <v>1418</v>
      </c>
      <c r="B65" t="s">
        <v>1419</v>
      </c>
      <c r="C65" t="s">
        <v>738</v>
      </c>
      <c r="D65" t="s">
        <v>141</v>
      </c>
      <c r="E65">
        <v>0.42399999999999999</v>
      </c>
      <c r="F65">
        <v>0.14976999999999999</v>
      </c>
      <c r="G65" t="s">
        <v>42</v>
      </c>
      <c r="H65" t="s">
        <v>50</v>
      </c>
      <c r="I65" t="s">
        <v>42</v>
      </c>
      <c r="J65" t="s">
        <v>42</v>
      </c>
    </row>
    <row r="66" spans="1:10" x14ac:dyDescent="0.35">
      <c r="A66" t="s">
        <v>1418</v>
      </c>
      <c r="B66" t="s">
        <v>1419</v>
      </c>
      <c r="C66" t="s">
        <v>584</v>
      </c>
      <c r="D66" t="s">
        <v>51</v>
      </c>
      <c r="E66">
        <v>1.0009999999999999</v>
      </c>
      <c r="F66">
        <v>0.45700000000000002</v>
      </c>
      <c r="G66" t="s">
        <v>42</v>
      </c>
      <c r="H66" t="s">
        <v>50</v>
      </c>
      <c r="I66" t="s">
        <v>42</v>
      </c>
      <c r="J66" t="s">
        <v>42</v>
      </c>
    </row>
    <row r="67" spans="1:10" x14ac:dyDescent="0.35">
      <c r="A67" t="s">
        <v>1418</v>
      </c>
      <c r="B67" t="s">
        <v>1419</v>
      </c>
      <c r="C67" t="s">
        <v>738</v>
      </c>
      <c r="D67" t="s">
        <v>51</v>
      </c>
      <c r="E67">
        <v>1.0009999999999999</v>
      </c>
      <c r="F67">
        <v>0.14976999999999999</v>
      </c>
      <c r="G67" t="s">
        <v>42</v>
      </c>
      <c r="H67" t="s">
        <v>50</v>
      </c>
      <c r="I67" t="s">
        <v>42</v>
      </c>
      <c r="J67" t="s">
        <v>42</v>
      </c>
    </row>
    <row r="68" spans="1:10" x14ac:dyDescent="0.35">
      <c r="A68" t="s">
        <v>1418</v>
      </c>
      <c r="B68" t="s">
        <v>1419</v>
      </c>
      <c r="C68" t="s">
        <v>584</v>
      </c>
      <c r="D68" t="s">
        <v>141</v>
      </c>
      <c r="E68">
        <v>0.17899999999999999</v>
      </c>
      <c r="F68">
        <v>0.45700000000000002</v>
      </c>
      <c r="G68" t="s">
        <v>42</v>
      </c>
      <c r="H68" t="s">
        <v>50</v>
      </c>
      <c r="I68" t="s">
        <v>42</v>
      </c>
      <c r="J68" t="s">
        <v>42</v>
      </c>
    </row>
    <row r="69" spans="1:10" x14ac:dyDescent="0.35">
      <c r="A69" t="s">
        <v>1418</v>
      </c>
      <c r="B69" t="s">
        <v>1419</v>
      </c>
      <c r="C69" t="s">
        <v>656</v>
      </c>
      <c r="D69" t="s">
        <v>141</v>
      </c>
      <c r="E69">
        <v>0.17899999999999999</v>
      </c>
      <c r="F69">
        <v>0.12783</v>
      </c>
      <c r="G69" t="s">
        <v>42</v>
      </c>
      <c r="H69" t="s">
        <v>50</v>
      </c>
      <c r="I69" t="s">
        <v>42</v>
      </c>
      <c r="J69" t="s">
        <v>42</v>
      </c>
    </row>
    <row r="70" spans="1:10" x14ac:dyDescent="0.35">
      <c r="A70" t="s">
        <v>1418</v>
      </c>
      <c r="B70" t="s">
        <v>1419</v>
      </c>
      <c r="C70" t="s">
        <v>656</v>
      </c>
      <c r="D70" t="s">
        <v>51</v>
      </c>
      <c r="E70">
        <v>1.0009999999999999</v>
      </c>
      <c r="F70">
        <v>0.12783</v>
      </c>
      <c r="G70" t="s">
        <v>42</v>
      </c>
      <c r="H70" t="s">
        <v>50</v>
      </c>
      <c r="I70" t="s">
        <v>42</v>
      </c>
      <c r="J70" t="s">
        <v>42</v>
      </c>
    </row>
    <row r="71" spans="1:10" x14ac:dyDescent="0.35">
      <c r="A71" t="s">
        <v>1418</v>
      </c>
      <c r="B71" t="s">
        <v>1419</v>
      </c>
      <c r="C71" t="s">
        <v>1409</v>
      </c>
      <c r="D71" t="s">
        <v>51</v>
      </c>
      <c r="E71">
        <v>1.0009999999999999</v>
      </c>
      <c r="F71">
        <v>0.27</v>
      </c>
      <c r="G71" t="s">
        <v>42</v>
      </c>
      <c r="H71" t="s">
        <v>50</v>
      </c>
      <c r="I71" t="s">
        <v>42</v>
      </c>
      <c r="J71" t="s">
        <v>42</v>
      </c>
    </row>
    <row r="72" spans="1:10" x14ac:dyDescent="0.35">
      <c r="A72" t="s">
        <v>1418</v>
      </c>
      <c r="B72" t="s">
        <v>1419</v>
      </c>
      <c r="C72" t="s">
        <v>1409</v>
      </c>
      <c r="D72" t="s">
        <v>141</v>
      </c>
      <c r="E72">
        <v>0.17899999999999999</v>
      </c>
      <c r="F72">
        <v>0.27</v>
      </c>
      <c r="G72" t="s">
        <v>42</v>
      </c>
      <c r="H72" t="s">
        <v>50</v>
      </c>
      <c r="I72" t="s">
        <v>42</v>
      </c>
      <c r="J7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DEP_data</vt:lpstr>
      <vt:lpstr>Steel_frame_building</vt:lpstr>
      <vt:lpstr>Concrete_frame_building</vt:lpstr>
      <vt:lpstr>Furnace_data</vt:lpstr>
      <vt:lpstr>Market_share</vt:lpstr>
      <vt:lpstr>Scenarios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Wokoum</dc:creator>
  <cp:lastModifiedBy>Ingrid Wokoum</cp:lastModifiedBy>
  <dcterms:created xsi:type="dcterms:W3CDTF">2026-06-24T10:39:07Z</dcterms:created>
  <dcterms:modified xsi:type="dcterms:W3CDTF">2026-08-12T23:26:58Z</dcterms:modified>
</cp:coreProperties>
</file>