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trand\Documents\cours_master_2_inge\TFE\experimental data\model\matlab_no_cond\data\"/>
    </mc:Choice>
  </mc:AlternateContent>
  <bookViews>
    <workbookView xWindow="0" yWindow="0" windowWidth="20370" windowHeight="7080" activeTab="1"/>
  </bookViews>
  <sheets>
    <sheet name="Steady-state" sheetId="1" r:id="rId1"/>
    <sheet name="Transi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0" i="2"/>
  <c r="E11" i="2"/>
  <c r="H2" i="2"/>
  <c r="D2" i="2"/>
  <c r="H3" i="2"/>
  <c r="E3" i="2"/>
  <c r="F3" i="2" s="1"/>
  <c r="F2" i="2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" i="1"/>
  <c r="E12" i="1"/>
  <c r="F12" i="1" s="1"/>
  <c r="E3" i="1" l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" i="1"/>
  <c r="F2" i="1" s="1"/>
</calcChain>
</file>

<file path=xl/sharedStrings.xml><?xml version="1.0" encoding="utf-8"?>
<sst xmlns="http://schemas.openxmlformats.org/spreadsheetml/2006/main" count="106" uniqueCount="61">
  <si>
    <t>T_inlet (°C)</t>
  </si>
  <si>
    <t>T_outlet (°C)</t>
  </si>
  <si>
    <t>Abs_P_inlet (Pa)</t>
  </si>
  <si>
    <t>name</t>
  </si>
  <si>
    <t>comment</t>
  </si>
  <si>
    <t>I_curr (Amp)</t>
  </si>
  <si>
    <t>1.186V40.5Amp</t>
  </si>
  <si>
    <t>Verification far from PC point</t>
  </si>
  <si>
    <t>1.300V44.6Amp</t>
  </si>
  <si>
    <t>3rd June</t>
  </si>
  <si>
    <t>1.453V50.2Amp</t>
  </si>
  <si>
    <t>T_PC (°C)</t>
  </si>
  <si>
    <t>1.586V55.1Amp</t>
  </si>
  <si>
    <t>1.736V60.6Amp</t>
  </si>
  <si>
    <t>1.236V44.65Amp</t>
  </si>
  <si>
    <t>5th June</t>
  </si>
  <si>
    <t>1.395V50.2Amp</t>
  </si>
  <si>
    <t>1.537V55.1Amp</t>
  </si>
  <si>
    <t>1.703V60.6Amp</t>
  </si>
  <si>
    <t>1.744V62.0Amp</t>
  </si>
  <si>
    <t>1.702V60.6Amp</t>
  </si>
  <si>
    <t>5th June lower inlet temp</t>
  </si>
  <si>
    <t>1.687V60.0Amp</t>
  </si>
  <si>
    <t>9th June</t>
  </si>
  <si>
    <t>1.745V62.0Amp</t>
  </si>
  <si>
    <t>1.895V67.0Amp</t>
  </si>
  <si>
    <t>1.988V70.0Amp</t>
  </si>
  <si>
    <t>10th June 800 mass flow</t>
  </si>
  <si>
    <t>1.396V50.2Amp</t>
  </si>
  <si>
    <t>1.539V55.1Amp</t>
  </si>
  <si>
    <t>1.7V60.6Amp</t>
  </si>
  <si>
    <t>1.743V62.0Amp</t>
  </si>
  <si>
    <t>1.987V70.0Amp</t>
  </si>
  <si>
    <t>1.237V44.6Amp</t>
  </si>
  <si>
    <t>11th June 500 mass flow</t>
  </si>
  <si>
    <t>1.397V50.2Amp</t>
  </si>
  <si>
    <t>Q_dot (W/m²)</t>
  </si>
  <si>
    <t>Mass flow (kg/s)</t>
  </si>
  <si>
    <t>P_R</t>
  </si>
  <si>
    <t>Mass flux (kg/m^2s)</t>
  </si>
  <si>
    <t>Delta_P (kPa)</t>
  </si>
  <si>
    <t>Mass flux error (kg/m^2s)</t>
  </si>
  <si>
    <t>35.6Amp_0.986V_ss</t>
  </si>
  <si>
    <t>25.2Amp_0.694V_ss</t>
  </si>
  <si>
    <t>Steady state at low heat flux</t>
  </si>
  <si>
    <t>Steady state at high heat flux</t>
  </si>
  <si>
    <t>T_inlet,start (°C)</t>
  </si>
  <si>
    <t>T_outlet,start (°C)</t>
  </si>
  <si>
    <t>I_curr,start (Amp)</t>
  </si>
  <si>
    <t>I_curr,stop (Amp)</t>
  </si>
  <si>
    <t>Q_dot,start (W/m²)</t>
  </si>
  <si>
    <t>Q_dot,stop (W/m²)</t>
  </si>
  <si>
    <t>Transient heat flux:</t>
  </si>
  <si>
    <t>t_start (s)</t>
  </si>
  <si>
    <t>35.6-25.2Amp_5s</t>
  </si>
  <si>
    <t>25.2-35.6Amp_5s</t>
  </si>
  <si>
    <t>Transient mass flux:</t>
  </si>
  <si>
    <t>I_curr   (Amp)</t>
  </si>
  <si>
    <t>Mass flux start (kg/m^2s)</t>
  </si>
  <si>
    <t>Mass flux stop (kg/m^2s)</t>
  </si>
  <si>
    <t>G490-570_5s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</si>
</sst>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0"/>
    <numFmt numFmtId="166" formatCode="0.000E+00"/>
    <numFmt numFmtId="167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11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166" fontId="0" fillId="0" borderId="0" xfId="0" applyNumberFormat="1"/>
    <xf numFmtId="167" fontId="0" fillId="0" borderId="0" xfId="0" applyNumberFormat="1"/>
    <xf numFmtId="167" fontId="0" fillId="0" borderId="0" xfId="0" applyNumberFormat="1" applyAlignment="1">
      <alignment wrapText="1"/>
    </xf>
    <xf numFmtId="1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opLeftCell="F1" workbookViewId="0">
      <selection activeCell="K2" sqref="K2"/>
    </sheetView>
  </sheetViews>
  <sheetFormatPr baseColWidth="10" defaultRowHeight="15" x14ac:dyDescent="0.25"/>
  <cols>
    <col min="1" max="1" width="17.140625" customWidth="1"/>
    <col min="2" max="2" width="16.7109375" customWidth="1"/>
    <col min="4" max="4" width="19" customWidth="1"/>
    <col min="5" max="6" width="24.85546875" customWidth="1"/>
    <col min="7" max="8" width="19" customWidth="1"/>
    <col min="9" max="9" width="17.140625" customWidth="1"/>
    <col min="10" max="10" width="15.140625" customWidth="1"/>
    <col min="11" max="11" width="17.140625" customWidth="1"/>
    <col min="12" max="12" width="21.42578125" customWidth="1"/>
    <col min="13" max="13" width="31.7109375" customWidth="1"/>
  </cols>
  <sheetData>
    <row r="1" spans="1:13" x14ac:dyDescent="0.25">
      <c r="A1" s="9" t="s">
        <v>0</v>
      </c>
      <c r="B1" s="9" t="s">
        <v>1</v>
      </c>
      <c r="C1" t="s">
        <v>11</v>
      </c>
      <c r="D1" t="s">
        <v>37</v>
      </c>
      <c r="E1" t="s">
        <v>39</v>
      </c>
      <c r="F1" t="s">
        <v>41</v>
      </c>
      <c r="G1" t="s">
        <v>2</v>
      </c>
      <c r="H1" t="s">
        <v>38</v>
      </c>
      <c r="I1" t="s">
        <v>40</v>
      </c>
      <c r="J1" t="s">
        <v>5</v>
      </c>
      <c r="K1" t="s">
        <v>36</v>
      </c>
      <c r="L1" t="s">
        <v>3</v>
      </c>
      <c r="M1" t="s">
        <v>4</v>
      </c>
    </row>
    <row r="2" spans="1:13" x14ac:dyDescent="0.25">
      <c r="A2" s="9">
        <v>40.148600000000002</v>
      </c>
      <c r="B2" s="9">
        <v>45.666699999999999</v>
      </c>
      <c r="C2" s="9">
        <v>32.948300000000003</v>
      </c>
      <c r="D2" s="3">
        <v>1.9615769774249999E-3</v>
      </c>
      <c r="E2" s="9">
        <f>D2/0.000001152/3</f>
        <v>567.58593096788195</v>
      </c>
      <c r="F2" s="9">
        <f>15.6732 + 0.001*E2</f>
        <v>16.240785930967881</v>
      </c>
      <c r="G2" s="2">
        <v>7704269.8569711698</v>
      </c>
      <c r="H2" s="9">
        <f>G2/7377000</f>
        <v>1.0443635430352678</v>
      </c>
      <c r="I2" s="6">
        <v>13.3551</v>
      </c>
      <c r="J2">
        <v>40.5</v>
      </c>
      <c r="K2" s="5">
        <v>56899</v>
      </c>
      <c r="L2" t="s">
        <v>6</v>
      </c>
      <c r="M2" t="s">
        <v>7</v>
      </c>
    </row>
    <row r="3" spans="1:13" x14ac:dyDescent="0.25">
      <c r="A3" s="9">
        <v>31.062899999999999</v>
      </c>
      <c r="B3" s="9">
        <v>32.616300000000003</v>
      </c>
      <c r="C3" s="9">
        <v>33.067599999999999</v>
      </c>
      <c r="D3" s="3">
        <v>1.679579772993E-3</v>
      </c>
      <c r="E3" s="9">
        <f t="shared" ref="E3:E25" si="0">D3/0.000001152/3</f>
        <v>485.98951764843747</v>
      </c>
      <c r="F3" s="9">
        <f t="shared" ref="F3:F24" si="1">15.6732 + 0.001*E3</f>
        <v>16.159189517648436</v>
      </c>
      <c r="G3" s="2">
        <v>7721672.24486975</v>
      </c>
      <c r="H3" s="9">
        <f t="shared" ref="H3:H25" si="2">G3/7377000</f>
        <v>1.0467225491215602</v>
      </c>
      <c r="I3" s="6">
        <v>3.9708000000000001</v>
      </c>
      <c r="J3">
        <v>44.6</v>
      </c>
      <c r="K3" s="5">
        <v>68842</v>
      </c>
      <c r="L3" t="s">
        <v>8</v>
      </c>
      <c r="M3" t="s">
        <v>9</v>
      </c>
    </row>
    <row r="4" spans="1:13" x14ac:dyDescent="0.25">
      <c r="A4" s="9">
        <v>31.202999999999999</v>
      </c>
      <c r="B4" s="9">
        <v>32.7913</v>
      </c>
      <c r="C4" s="9">
        <v>33.067599999999999</v>
      </c>
      <c r="D4" s="3">
        <v>1.6579395289349999E-3</v>
      </c>
      <c r="E4" s="9">
        <f t="shared" si="0"/>
        <v>479.7278729557292</v>
      </c>
      <c r="F4" s="9">
        <f t="shared" si="1"/>
        <v>16.152927872955729</v>
      </c>
      <c r="G4" s="2">
        <v>7724866.97731282</v>
      </c>
      <c r="H4" s="9">
        <f t="shared" si="2"/>
        <v>1.0471556157398427</v>
      </c>
      <c r="I4" s="6">
        <v>4.0114000000000001</v>
      </c>
      <c r="J4">
        <v>50.2</v>
      </c>
      <c r="K4" s="5">
        <v>87360</v>
      </c>
      <c r="L4" t="s">
        <v>10</v>
      </c>
      <c r="M4" t="s">
        <v>9</v>
      </c>
    </row>
    <row r="5" spans="1:13" x14ac:dyDescent="0.25">
      <c r="A5" s="9">
        <v>31.671700000000001</v>
      </c>
      <c r="B5" s="9">
        <v>32.981900000000003</v>
      </c>
      <c r="C5" s="9">
        <v>33.099200000000003</v>
      </c>
      <c r="D5" s="3">
        <v>1.66603622677E-3</v>
      </c>
      <c r="E5" s="9">
        <f t="shared" si="0"/>
        <v>482.07066746817128</v>
      </c>
      <c r="F5" s="9">
        <f t="shared" si="1"/>
        <v>16.155270667468169</v>
      </c>
      <c r="G5" s="2">
        <v>7730322.4311525002</v>
      </c>
      <c r="H5" s="9">
        <f t="shared" si="2"/>
        <v>1.047895137746035</v>
      </c>
      <c r="I5" s="6">
        <v>4.4260999999999999</v>
      </c>
      <c r="J5">
        <v>55.1</v>
      </c>
      <c r="K5" s="5">
        <v>105500</v>
      </c>
      <c r="L5" t="s">
        <v>12</v>
      </c>
      <c r="M5" t="s">
        <v>9</v>
      </c>
    </row>
    <row r="6" spans="1:13" x14ac:dyDescent="0.25">
      <c r="A6" s="9">
        <v>31.726900000000001</v>
      </c>
      <c r="B6" s="9">
        <v>33.115600000000001</v>
      </c>
      <c r="C6" s="9">
        <v>33.084899999999998</v>
      </c>
      <c r="D6" s="3">
        <v>1.688785218648E-3</v>
      </c>
      <c r="E6" s="9">
        <f t="shared" si="0"/>
        <v>488.65313039583339</v>
      </c>
      <c r="F6" s="9">
        <f t="shared" si="1"/>
        <v>16.161853130395833</v>
      </c>
      <c r="G6" s="2">
        <v>7727800</v>
      </c>
      <c r="H6" s="9">
        <f t="shared" si="2"/>
        <v>1.0475532059102617</v>
      </c>
      <c r="I6" s="6">
        <v>4.7167000000000003</v>
      </c>
      <c r="J6">
        <v>60.6</v>
      </c>
      <c r="K6" s="5">
        <v>127970</v>
      </c>
      <c r="L6" t="s">
        <v>13</v>
      </c>
      <c r="M6" t="s">
        <v>9</v>
      </c>
    </row>
    <row r="7" spans="1:13" x14ac:dyDescent="0.25">
      <c r="A7" s="9">
        <v>32.781100000000002</v>
      </c>
      <c r="B7" s="9">
        <v>33.165199999999999</v>
      </c>
      <c r="C7" s="9">
        <v>33.065300000000001</v>
      </c>
      <c r="D7" s="3">
        <v>1.7046657219520001E-3</v>
      </c>
      <c r="E7" s="9">
        <f t="shared" si="0"/>
        <v>493.24818343518524</v>
      </c>
      <c r="F7" s="9">
        <f t="shared" si="1"/>
        <v>16.166448183435186</v>
      </c>
      <c r="G7" s="2">
        <v>7724500</v>
      </c>
      <c r="H7" s="9">
        <f t="shared" si="2"/>
        <v>1.0471058695946862</v>
      </c>
      <c r="I7" s="6">
        <v>5.4983000000000004</v>
      </c>
      <c r="J7">
        <v>44.65</v>
      </c>
      <c r="K7" s="5">
        <v>68989</v>
      </c>
      <c r="L7" t="s">
        <v>14</v>
      </c>
      <c r="M7" t="s">
        <v>15</v>
      </c>
    </row>
    <row r="8" spans="1:13" x14ac:dyDescent="0.25">
      <c r="A8" s="9">
        <v>32.8018</v>
      </c>
      <c r="B8" s="9">
        <v>33.461599999999997</v>
      </c>
      <c r="C8" s="9">
        <v>33.037999999999997</v>
      </c>
      <c r="D8" s="3">
        <v>1.6715804101E-3</v>
      </c>
      <c r="E8" s="9">
        <f t="shared" si="0"/>
        <v>483.67488718171302</v>
      </c>
      <c r="F8" s="9">
        <f t="shared" si="1"/>
        <v>16.156874887181711</v>
      </c>
      <c r="G8" s="2">
        <v>7719700</v>
      </c>
      <c r="H8" s="9">
        <f t="shared" si="2"/>
        <v>1.0464551985902129</v>
      </c>
      <c r="I8" s="6">
        <v>5.6920999999999999</v>
      </c>
      <c r="J8">
        <v>50.2</v>
      </c>
      <c r="K8" s="5">
        <v>87373</v>
      </c>
      <c r="L8" t="s">
        <v>16</v>
      </c>
      <c r="M8" t="s">
        <v>15</v>
      </c>
    </row>
    <row r="9" spans="1:13" x14ac:dyDescent="0.25">
      <c r="A9" s="9">
        <v>32.795900000000003</v>
      </c>
      <c r="B9" s="9">
        <v>33.776000000000003</v>
      </c>
      <c r="C9" s="9">
        <v>33.050699999999999</v>
      </c>
      <c r="D9" s="3">
        <v>1.660659414446E-3</v>
      </c>
      <c r="E9" s="9">
        <f t="shared" si="0"/>
        <v>480.51487686516202</v>
      </c>
      <c r="F9" s="9">
        <f t="shared" si="1"/>
        <v>16.153714876865163</v>
      </c>
      <c r="G9" s="2">
        <v>7721900</v>
      </c>
      <c r="H9" s="9">
        <f t="shared" si="2"/>
        <v>1.0467534228005964</v>
      </c>
      <c r="I9" s="6">
        <v>5.734</v>
      </c>
      <c r="J9">
        <v>55.1</v>
      </c>
      <c r="K9" s="5">
        <v>105510</v>
      </c>
      <c r="L9" t="s">
        <v>17</v>
      </c>
      <c r="M9" t="s">
        <v>15</v>
      </c>
    </row>
    <row r="10" spans="1:13" x14ac:dyDescent="0.25">
      <c r="A10" s="9">
        <v>32.935699999999997</v>
      </c>
      <c r="B10" s="9">
        <v>34.521299999999997</v>
      </c>
      <c r="C10" s="9">
        <v>33.210900000000002</v>
      </c>
      <c r="D10" s="3">
        <v>1.710046705853E-3</v>
      </c>
      <c r="E10" s="9">
        <f t="shared" si="0"/>
        <v>494.80518109172453</v>
      </c>
      <c r="F10" s="9">
        <f t="shared" si="1"/>
        <v>16.168005181091726</v>
      </c>
      <c r="G10" s="2">
        <v>7749700</v>
      </c>
      <c r="H10" s="9">
        <f t="shared" si="2"/>
        <v>1.0505218923681714</v>
      </c>
      <c r="I10" s="6">
        <v>6.3606999999999996</v>
      </c>
      <c r="J10">
        <v>60.6</v>
      </c>
      <c r="K10" s="5">
        <v>127970</v>
      </c>
      <c r="L10" t="s">
        <v>18</v>
      </c>
      <c r="M10" t="s">
        <v>15</v>
      </c>
    </row>
    <row r="11" spans="1:13" x14ac:dyDescent="0.25">
      <c r="A11" s="9">
        <v>32.7866</v>
      </c>
      <c r="B11" s="9">
        <v>33.9925</v>
      </c>
      <c r="C11" s="10">
        <v>33.288800000000002</v>
      </c>
      <c r="D11" s="3">
        <v>1.730187188228E-3</v>
      </c>
      <c r="E11" s="9">
        <f t="shared" si="0"/>
        <v>500.63286696412041</v>
      </c>
      <c r="F11" s="9">
        <f t="shared" si="1"/>
        <v>16.173832866964119</v>
      </c>
      <c r="G11" s="2">
        <v>7763200</v>
      </c>
      <c r="H11" s="9">
        <f t="shared" si="2"/>
        <v>1.0523519045682528</v>
      </c>
      <c r="I11" s="7">
        <v>6.0583999999999998</v>
      </c>
      <c r="J11">
        <v>62</v>
      </c>
      <c r="K11" s="5">
        <v>134090</v>
      </c>
      <c r="L11" t="s">
        <v>19</v>
      </c>
      <c r="M11" t="s">
        <v>15</v>
      </c>
    </row>
    <row r="12" spans="1:13" x14ac:dyDescent="0.25">
      <c r="A12" s="9">
        <v>32.586500000000001</v>
      </c>
      <c r="B12" s="9">
        <v>33.5627</v>
      </c>
      <c r="C12" s="9">
        <v>33.081899999999997</v>
      </c>
      <c r="D12" s="3">
        <v>1.752702886863E-3</v>
      </c>
      <c r="E12" s="9">
        <f t="shared" si="0"/>
        <v>507.14782605989586</v>
      </c>
      <c r="F12" s="9">
        <f t="shared" si="1"/>
        <v>16.180347826059894</v>
      </c>
      <c r="G12" s="2">
        <v>7727300</v>
      </c>
      <c r="H12" s="9">
        <f t="shared" si="2"/>
        <v>1.0474854276806289</v>
      </c>
      <c r="I12" s="6">
        <v>5.9702999999999999</v>
      </c>
      <c r="J12">
        <v>60.6</v>
      </c>
      <c r="K12" s="5">
        <v>127970</v>
      </c>
      <c r="L12" t="s">
        <v>20</v>
      </c>
      <c r="M12" t="s">
        <v>21</v>
      </c>
    </row>
    <row r="13" spans="1:13" x14ac:dyDescent="0.25">
      <c r="A13" s="9">
        <v>32.6599</v>
      </c>
      <c r="B13" s="9">
        <v>33.676699999999997</v>
      </c>
      <c r="C13" s="9">
        <v>33.134599999999999</v>
      </c>
      <c r="D13" s="3">
        <v>1.698151589787E-3</v>
      </c>
      <c r="E13" s="9">
        <f t="shared" si="0"/>
        <v>491.36330723003476</v>
      </c>
      <c r="F13" s="9">
        <f t="shared" si="1"/>
        <v>16.164563307230033</v>
      </c>
      <c r="G13" s="2">
        <v>7736400</v>
      </c>
      <c r="H13" s="9">
        <f t="shared" si="2"/>
        <v>1.0487189914599431</v>
      </c>
      <c r="I13" s="6">
        <v>5.7291999999999996</v>
      </c>
      <c r="J13">
        <v>60</v>
      </c>
      <c r="K13" s="5">
        <v>125480</v>
      </c>
      <c r="L13" t="s">
        <v>22</v>
      </c>
      <c r="M13" t="s">
        <v>23</v>
      </c>
    </row>
    <row r="14" spans="1:13" x14ac:dyDescent="0.25">
      <c r="A14" s="9">
        <v>32.424300000000002</v>
      </c>
      <c r="B14" s="9">
        <v>33.464799999999997</v>
      </c>
      <c r="C14" s="9">
        <v>33.065100000000001</v>
      </c>
      <c r="D14" s="3">
        <v>1.7288141953359999E-3</v>
      </c>
      <c r="E14" s="9">
        <f t="shared" si="0"/>
        <v>500.23558892824076</v>
      </c>
      <c r="F14" s="9">
        <f t="shared" si="1"/>
        <v>16.173435588928239</v>
      </c>
      <c r="G14" s="2">
        <v>7724400</v>
      </c>
      <c r="H14" s="9">
        <f t="shared" si="2"/>
        <v>1.0470923139487596</v>
      </c>
      <c r="I14" s="6">
        <v>5.5719000000000003</v>
      </c>
      <c r="J14">
        <v>62</v>
      </c>
      <c r="K14" s="5">
        <v>134090</v>
      </c>
      <c r="L14" t="s">
        <v>24</v>
      </c>
      <c r="M14" t="s">
        <v>23</v>
      </c>
    </row>
    <row r="15" spans="1:13" x14ac:dyDescent="0.25">
      <c r="A15" s="9">
        <v>32.453899999999997</v>
      </c>
      <c r="B15" s="9">
        <v>33.644599999999997</v>
      </c>
      <c r="C15" s="9">
        <v>33.109400000000001</v>
      </c>
      <c r="D15" s="3">
        <v>1.903292249161E-3</v>
      </c>
      <c r="E15" s="9">
        <f t="shared" si="0"/>
        <v>550.72113691001164</v>
      </c>
      <c r="F15" s="9">
        <f t="shared" si="1"/>
        <v>16.223921136910011</v>
      </c>
      <c r="G15" s="2">
        <v>7732100</v>
      </c>
      <c r="H15" s="9">
        <f t="shared" si="2"/>
        <v>1.0481360986851023</v>
      </c>
      <c r="I15" s="6">
        <v>6.8981000000000003</v>
      </c>
      <c r="J15">
        <v>67</v>
      </c>
      <c r="K15" s="5">
        <v>156960</v>
      </c>
      <c r="L15" t="s">
        <v>25</v>
      </c>
      <c r="M15" t="s">
        <v>23</v>
      </c>
    </row>
    <row r="16" spans="1:13" x14ac:dyDescent="0.25">
      <c r="A16" s="9">
        <v>32.478400000000001</v>
      </c>
      <c r="B16" s="9">
        <v>33.581899999999997</v>
      </c>
      <c r="C16" s="9">
        <v>33.081699999999998</v>
      </c>
      <c r="D16" s="3">
        <v>2.178539327558E-3</v>
      </c>
      <c r="E16" s="9">
        <f t="shared" si="0"/>
        <v>630.36438876099544</v>
      </c>
      <c r="F16" s="9">
        <f t="shared" si="1"/>
        <v>16.303564388760996</v>
      </c>
      <c r="G16" s="2">
        <v>7727300</v>
      </c>
      <c r="H16" s="9">
        <f t="shared" si="2"/>
        <v>1.0474854276806289</v>
      </c>
      <c r="I16" s="6">
        <v>8.9497999999999998</v>
      </c>
      <c r="J16">
        <v>70</v>
      </c>
      <c r="K16" s="5">
        <v>171310</v>
      </c>
      <c r="L16" t="s">
        <v>26</v>
      </c>
      <c r="M16" t="s">
        <v>23</v>
      </c>
    </row>
    <row r="17" spans="1:13" x14ac:dyDescent="0.25">
      <c r="A17" s="9">
        <v>32.765000000000001</v>
      </c>
      <c r="B17" s="9">
        <v>33.028500000000001</v>
      </c>
      <c r="C17" s="9">
        <v>33.090299999999999</v>
      </c>
      <c r="D17" s="3">
        <v>2.5597877491749998E-3</v>
      </c>
      <c r="E17" s="9">
        <f t="shared" si="0"/>
        <v>740.6793255714698</v>
      </c>
      <c r="F17" s="9">
        <f t="shared" si="1"/>
        <v>16.413879325571468</v>
      </c>
      <c r="G17" s="2">
        <v>7728800</v>
      </c>
      <c r="H17" s="9">
        <f t="shared" si="2"/>
        <v>1.047688762369527</v>
      </c>
      <c r="I17" s="6">
        <v>12.0474</v>
      </c>
      <c r="J17">
        <v>50.2</v>
      </c>
      <c r="K17" s="5">
        <v>87373</v>
      </c>
      <c r="L17" t="s">
        <v>28</v>
      </c>
      <c r="M17" t="s">
        <v>27</v>
      </c>
    </row>
    <row r="18" spans="1:13" x14ac:dyDescent="0.25">
      <c r="A18" s="9">
        <v>32.867899999999999</v>
      </c>
      <c r="B18" s="9">
        <v>33.286299999999997</v>
      </c>
      <c r="C18" s="9">
        <v>33.087200000000003</v>
      </c>
      <c r="D18" s="3">
        <v>2.5120214478040002E-3</v>
      </c>
      <c r="E18" s="9">
        <f t="shared" si="0"/>
        <v>726.85805781365752</v>
      </c>
      <c r="F18" s="9">
        <f t="shared" si="1"/>
        <v>16.400058057813656</v>
      </c>
      <c r="G18" s="2">
        <v>7728300</v>
      </c>
      <c r="H18" s="9">
        <f t="shared" si="2"/>
        <v>1.0476209841398942</v>
      </c>
      <c r="I18" s="6">
        <v>12.3896</v>
      </c>
      <c r="J18">
        <v>55.1</v>
      </c>
      <c r="K18" s="5">
        <v>105510</v>
      </c>
      <c r="L18" t="s">
        <v>29</v>
      </c>
      <c r="M18" t="s">
        <v>27</v>
      </c>
    </row>
    <row r="19" spans="1:13" x14ac:dyDescent="0.25">
      <c r="A19" s="9">
        <v>32.849800000000002</v>
      </c>
      <c r="B19" s="9">
        <v>33.527000000000001</v>
      </c>
      <c r="C19" s="9">
        <v>33.048400000000001</v>
      </c>
      <c r="D19" s="3">
        <v>2.5358591949369998E-3</v>
      </c>
      <c r="E19" s="9">
        <f t="shared" si="0"/>
        <v>733.75555409056722</v>
      </c>
      <c r="F19" s="9">
        <f t="shared" si="1"/>
        <v>16.406955554090565</v>
      </c>
      <c r="G19" s="2">
        <v>7721500</v>
      </c>
      <c r="H19" s="9">
        <f t="shared" si="2"/>
        <v>1.0466992002168902</v>
      </c>
      <c r="I19" s="6">
        <v>13.133100000000001</v>
      </c>
      <c r="J19">
        <v>60.6</v>
      </c>
      <c r="K19" s="5">
        <v>127970</v>
      </c>
      <c r="L19" t="s">
        <v>30</v>
      </c>
      <c r="M19" t="s">
        <v>27</v>
      </c>
    </row>
    <row r="20" spans="1:13" x14ac:dyDescent="0.25">
      <c r="A20" s="9">
        <v>32.888399999999997</v>
      </c>
      <c r="B20" s="9">
        <v>33.723999999999997</v>
      </c>
      <c r="C20" s="9">
        <v>33.064700000000002</v>
      </c>
      <c r="D20" s="3">
        <v>2.5715416247380002E-3</v>
      </c>
      <c r="E20" s="9">
        <f t="shared" si="0"/>
        <v>744.0803312320603</v>
      </c>
      <c r="F20" s="9">
        <f t="shared" si="1"/>
        <v>16.41728033123206</v>
      </c>
      <c r="G20" s="2">
        <v>7724400</v>
      </c>
      <c r="H20" s="9">
        <f t="shared" si="2"/>
        <v>1.0470923139487596</v>
      </c>
      <c r="I20" s="7">
        <v>13.916399999999999</v>
      </c>
      <c r="J20">
        <v>62</v>
      </c>
      <c r="K20" s="5">
        <v>134090</v>
      </c>
      <c r="L20" t="s">
        <v>31</v>
      </c>
      <c r="M20" t="s">
        <v>27</v>
      </c>
    </row>
    <row r="21" spans="1:13" x14ac:dyDescent="0.25">
      <c r="A21" s="9">
        <v>32.823900000000002</v>
      </c>
      <c r="B21" s="9">
        <v>33.665700000000001</v>
      </c>
      <c r="C21" s="9">
        <v>33.114800000000002</v>
      </c>
      <c r="D21" s="3">
        <v>2.846194100939E-3</v>
      </c>
      <c r="E21" s="9">
        <f t="shared" si="0"/>
        <v>823.55153383651623</v>
      </c>
      <c r="F21" s="9">
        <f t="shared" si="1"/>
        <v>16.496751533836516</v>
      </c>
      <c r="G21" s="2">
        <v>7733000</v>
      </c>
      <c r="H21" s="9">
        <f t="shared" si="2"/>
        <v>1.0482580994984412</v>
      </c>
      <c r="I21" s="6">
        <v>16.0898</v>
      </c>
      <c r="J21">
        <v>70</v>
      </c>
      <c r="K21" s="5">
        <v>171310</v>
      </c>
      <c r="L21" t="s">
        <v>32</v>
      </c>
      <c r="M21" t="s">
        <v>27</v>
      </c>
    </row>
    <row r="22" spans="1:13" x14ac:dyDescent="0.25">
      <c r="A22" s="9">
        <v>32.6389</v>
      </c>
      <c r="B22" s="9">
        <v>33.050600000000003</v>
      </c>
      <c r="C22" s="9">
        <v>33.012999999999998</v>
      </c>
      <c r="D22" s="3">
        <v>1.5783993254330001E-3</v>
      </c>
      <c r="E22" s="9">
        <f t="shared" si="0"/>
        <v>456.71276777575235</v>
      </c>
      <c r="F22" s="9">
        <f t="shared" si="1"/>
        <v>16.129912767775753</v>
      </c>
      <c r="G22" s="2">
        <v>7715400</v>
      </c>
      <c r="H22" s="9">
        <f t="shared" si="2"/>
        <v>1.045872305815372</v>
      </c>
      <c r="I22" s="7">
        <v>4.6750999999999996</v>
      </c>
      <c r="J22">
        <v>44.6</v>
      </c>
      <c r="K22" s="5">
        <v>68842</v>
      </c>
      <c r="L22" t="s">
        <v>33</v>
      </c>
      <c r="M22" t="s">
        <v>34</v>
      </c>
    </row>
    <row r="23" spans="1:13" x14ac:dyDescent="0.25">
      <c r="A23" s="9">
        <v>32.707700000000003</v>
      </c>
      <c r="B23" s="9">
        <v>33.354399999999998</v>
      </c>
      <c r="C23" s="9">
        <v>33.102499999999999</v>
      </c>
      <c r="D23" s="3">
        <v>1.535420949476E-3</v>
      </c>
      <c r="E23" s="9">
        <f t="shared" si="0"/>
        <v>444.27689510300928</v>
      </c>
      <c r="F23" s="9">
        <f t="shared" si="1"/>
        <v>16.11747689510301</v>
      </c>
      <c r="G23" s="2">
        <v>7730900</v>
      </c>
      <c r="H23" s="9">
        <f t="shared" si="2"/>
        <v>1.0479734309339841</v>
      </c>
      <c r="I23" s="6">
        <v>4.7683999999999997</v>
      </c>
      <c r="J23">
        <v>50.2</v>
      </c>
      <c r="K23" s="5">
        <v>87373</v>
      </c>
      <c r="L23" t="s">
        <v>35</v>
      </c>
      <c r="M23" t="s">
        <v>34</v>
      </c>
    </row>
    <row r="24" spans="1:13" x14ac:dyDescent="0.25">
      <c r="A24" s="9">
        <v>32.863100000000003</v>
      </c>
      <c r="B24" s="9">
        <v>33.951500000000003</v>
      </c>
      <c r="C24" s="9">
        <v>33.205599999999997</v>
      </c>
      <c r="D24" s="3">
        <v>1.5373357484570001E-3</v>
      </c>
      <c r="E24" s="9">
        <f t="shared" si="0"/>
        <v>444.83094573408567</v>
      </c>
      <c r="F24" s="9">
        <f t="shared" si="1"/>
        <v>16.118030945734084</v>
      </c>
      <c r="G24" s="2">
        <v>7748700</v>
      </c>
      <c r="H24" s="9">
        <f t="shared" si="2"/>
        <v>1.0503863359089061</v>
      </c>
      <c r="I24" s="6">
        <v>4.9915000000000003</v>
      </c>
      <c r="J24">
        <v>55.1</v>
      </c>
      <c r="K24" s="5">
        <v>105510</v>
      </c>
      <c r="L24" t="s">
        <v>29</v>
      </c>
      <c r="M24" t="s">
        <v>34</v>
      </c>
    </row>
    <row r="25" spans="1:13" x14ac:dyDescent="0.25">
      <c r="A25" s="9">
        <v>32.769399999999997</v>
      </c>
      <c r="B25" s="10">
        <v>34.1464</v>
      </c>
      <c r="C25" s="9">
        <v>33.177</v>
      </c>
      <c r="D25" s="3">
        <v>1.6017975853919999E-3</v>
      </c>
      <c r="E25" s="9">
        <f t="shared" si="0"/>
        <v>463.48309762500003</v>
      </c>
      <c r="F25" s="9">
        <f>15.6732 + 0.001*E25</f>
        <v>16.136683097624999</v>
      </c>
      <c r="G25" s="2">
        <v>7743800</v>
      </c>
      <c r="H25" s="9">
        <f t="shared" si="2"/>
        <v>1.0497221092585061</v>
      </c>
      <c r="I25" s="6">
        <v>5.4073000000000002</v>
      </c>
      <c r="J25">
        <v>60.6</v>
      </c>
      <c r="K25" s="5">
        <v>127970</v>
      </c>
      <c r="L25" t="s">
        <v>20</v>
      </c>
      <c r="M25" t="s">
        <v>34</v>
      </c>
    </row>
    <row r="26" spans="1:13" x14ac:dyDescent="0.25">
      <c r="A26" s="1"/>
      <c r="B26" s="1"/>
      <c r="C26" s="1"/>
      <c r="D26" s="3"/>
      <c r="E26" s="3"/>
      <c r="F26" s="3"/>
    </row>
    <row r="27" spans="1:13" x14ac:dyDescent="0.25">
      <c r="A27" s="1"/>
      <c r="B27" s="1"/>
      <c r="C27" s="1"/>
      <c r="D27" s="3"/>
      <c r="E27" s="3"/>
      <c r="F27" s="3"/>
      <c r="K27" s="5"/>
    </row>
    <row r="28" spans="1:13" x14ac:dyDescent="0.25">
      <c r="A28" s="1"/>
      <c r="B28" s="1"/>
      <c r="C28" s="1"/>
      <c r="D28" s="3"/>
      <c r="E28" s="3"/>
      <c r="F28" s="3"/>
      <c r="K28" s="5"/>
    </row>
    <row r="29" spans="1:13" x14ac:dyDescent="0.25">
      <c r="A29" s="1"/>
      <c r="B29" s="1"/>
      <c r="C29" s="1"/>
      <c r="D29" s="3"/>
      <c r="E29" s="3"/>
      <c r="F29" s="3"/>
      <c r="G29" s="2"/>
    </row>
    <row r="30" spans="1:13" x14ac:dyDescent="0.25">
      <c r="A30" s="1"/>
      <c r="B30" s="1"/>
      <c r="C30" s="3"/>
      <c r="D30" s="6"/>
      <c r="E30" s="5"/>
      <c r="F30" s="3"/>
    </row>
    <row r="31" spans="1:13" x14ac:dyDescent="0.25">
      <c r="A31" s="1"/>
      <c r="B31" s="1"/>
      <c r="C31" s="3"/>
      <c r="D31" s="6"/>
      <c r="E31" s="5"/>
      <c r="F31" s="3"/>
    </row>
    <row r="32" spans="1:13" x14ac:dyDescent="0.25">
      <c r="A32" s="1"/>
      <c r="B32" s="1"/>
      <c r="C32" s="3"/>
      <c r="D32" s="6"/>
      <c r="E32" s="5"/>
      <c r="F32" s="3"/>
      <c r="H32" s="5"/>
    </row>
    <row r="33" spans="1:8" x14ac:dyDescent="0.25">
      <c r="A33" s="1"/>
      <c r="B33" s="1"/>
      <c r="C33" s="3"/>
      <c r="D33" s="6"/>
      <c r="E33" s="5"/>
      <c r="F33" s="3"/>
    </row>
    <row r="34" spans="1:8" x14ac:dyDescent="0.25">
      <c r="A34" s="1"/>
      <c r="B34" s="1"/>
      <c r="C34" s="3"/>
      <c r="D34" s="5"/>
      <c r="E34" s="5"/>
      <c r="F34" s="3"/>
    </row>
    <row r="35" spans="1:8" x14ac:dyDescent="0.25">
      <c r="A35" s="1"/>
      <c r="B35" s="1"/>
      <c r="C35" s="3"/>
      <c r="D35" s="5"/>
      <c r="E35" s="5"/>
      <c r="F35" s="3"/>
    </row>
    <row r="36" spans="1:8" x14ac:dyDescent="0.25">
      <c r="A36" s="1"/>
      <c r="B36" s="1"/>
      <c r="C36" s="3"/>
      <c r="D36" s="6"/>
      <c r="E36" s="5"/>
      <c r="F36" s="8"/>
    </row>
    <row r="37" spans="1:8" x14ac:dyDescent="0.25">
      <c r="A37" s="1"/>
      <c r="B37" s="1"/>
      <c r="C37" s="3"/>
      <c r="D37" s="6"/>
      <c r="E37" s="5"/>
      <c r="F37" s="3"/>
    </row>
    <row r="38" spans="1:8" x14ac:dyDescent="0.25">
      <c r="A38" s="9"/>
      <c r="C38" s="9"/>
      <c r="D38" s="9"/>
      <c r="E38" s="5"/>
    </row>
    <row r="39" spans="1:8" x14ac:dyDescent="0.25">
      <c r="A39" s="9"/>
      <c r="C39" s="9"/>
      <c r="D39" s="9"/>
      <c r="E39" s="5"/>
    </row>
    <row r="40" spans="1:8" x14ac:dyDescent="0.25">
      <c r="A40" s="9"/>
      <c r="C40" s="9"/>
      <c r="D40" s="9"/>
      <c r="E40" s="5"/>
    </row>
    <row r="41" spans="1:8" x14ac:dyDescent="0.25">
      <c r="A41" s="9"/>
      <c r="C41" s="9"/>
      <c r="D41" s="9"/>
      <c r="E41" s="5"/>
    </row>
    <row r="42" spans="1:8" x14ac:dyDescent="0.25">
      <c r="A42" s="9"/>
      <c r="C42" s="9"/>
      <c r="D42" s="9"/>
      <c r="E42" s="5"/>
    </row>
    <row r="43" spans="1:8" x14ac:dyDescent="0.25">
      <c r="A43" s="9"/>
      <c r="C43" s="9"/>
      <c r="D43" s="9"/>
      <c r="E43" s="5"/>
    </row>
    <row r="44" spans="1:8" x14ac:dyDescent="0.25">
      <c r="A44" s="9"/>
      <c r="C44" s="9"/>
      <c r="D44" s="9"/>
      <c r="E44" s="5"/>
    </row>
    <row r="45" spans="1:8" x14ac:dyDescent="0.25">
      <c r="A45" s="9"/>
      <c r="C45" s="9"/>
      <c r="D45" s="9"/>
      <c r="E45" s="5"/>
    </row>
    <row r="46" spans="1:8" x14ac:dyDescent="0.25">
      <c r="A46" s="9"/>
      <c r="C46" s="9"/>
      <c r="D46" s="9"/>
      <c r="E46" s="5"/>
    </row>
    <row r="47" spans="1:8" x14ac:dyDescent="0.25">
      <c r="A47" s="9"/>
      <c r="C47" s="9"/>
      <c r="D47" s="9"/>
      <c r="E47" s="5"/>
    </row>
    <row r="48" spans="1:8" x14ac:dyDescent="0.25">
      <c r="A48" s="9"/>
      <c r="C48" s="9"/>
      <c r="D48" s="9"/>
      <c r="E48" s="5"/>
      <c r="G48" s="2"/>
      <c r="H48" s="2"/>
    </row>
    <row r="49" spans="1:9" x14ac:dyDescent="0.25">
      <c r="A49" s="9"/>
      <c r="C49" s="9"/>
      <c r="D49" s="9"/>
      <c r="E49" s="5"/>
      <c r="G49" s="2"/>
      <c r="H49" s="2"/>
    </row>
    <row r="50" spans="1:9" x14ac:dyDescent="0.25">
      <c r="A50" s="9"/>
      <c r="C50" s="9"/>
      <c r="D50" s="9"/>
      <c r="E50" s="5"/>
      <c r="G50" s="2"/>
      <c r="H50" s="2"/>
    </row>
    <row r="51" spans="1:9" x14ac:dyDescent="0.25">
      <c r="A51" s="9"/>
      <c r="C51" s="9"/>
      <c r="D51" s="9"/>
      <c r="E51" s="5"/>
      <c r="G51" s="2"/>
      <c r="H51" s="2"/>
      <c r="I51" s="9"/>
    </row>
    <row r="52" spans="1:9" x14ac:dyDescent="0.25">
      <c r="A52" s="9"/>
      <c r="C52" s="9"/>
      <c r="D52" s="9"/>
      <c r="E52" s="5"/>
    </row>
    <row r="53" spans="1:9" x14ac:dyDescent="0.25">
      <c r="A53" s="9"/>
      <c r="C53" s="9"/>
      <c r="D53" s="9"/>
      <c r="E53" s="5"/>
    </row>
    <row r="54" spans="1:9" x14ac:dyDescent="0.25">
      <c r="A54" s="9"/>
      <c r="C54" s="9"/>
      <c r="D54" s="9"/>
      <c r="E54" s="5"/>
    </row>
    <row r="55" spans="1:9" x14ac:dyDescent="0.25">
      <c r="A55" s="9"/>
      <c r="C55" s="9"/>
      <c r="D55" s="9"/>
      <c r="E55" s="5"/>
    </row>
    <row r="56" spans="1:9" x14ac:dyDescent="0.25">
      <c r="A56" s="9"/>
      <c r="C56" s="9"/>
      <c r="D56" s="9"/>
      <c r="E56" s="5"/>
    </row>
    <row r="57" spans="1:9" x14ac:dyDescent="0.25">
      <c r="A57" s="9"/>
      <c r="C57" s="9"/>
      <c r="D57" s="9"/>
      <c r="E57" s="5"/>
    </row>
    <row r="58" spans="1:9" x14ac:dyDescent="0.25">
      <c r="A58" s="9"/>
      <c r="C58" s="9"/>
      <c r="D58" s="9"/>
      <c r="E58" s="5"/>
    </row>
    <row r="59" spans="1:9" x14ac:dyDescent="0.25">
      <c r="A59" s="9"/>
      <c r="C59" s="9"/>
      <c r="D59" s="9"/>
      <c r="E59" s="5"/>
    </row>
    <row r="60" spans="1:9" x14ac:dyDescent="0.25">
      <c r="A60" s="9"/>
      <c r="C60" s="10"/>
      <c r="D60" s="9"/>
      <c r="E60" s="5"/>
    </row>
    <row r="61" spans="1:9" x14ac:dyDescent="0.25">
      <c r="A61" s="1"/>
      <c r="B61" s="1"/>
      <c r="C61" s="1"/>
      <c r="D61" s="3"/>
      <c r="F61" s="3"/>
    </row>
    <row r="62" spans="1:9" x14ac:dyDescent="0.25">
      <c r="A62" s="1"/>
      <c r="B62" s="1"/>
      <c r="C62" s="1"/>
      <c r="D62" s="3"/>
      <c r="E62" s="3"/>
      <c r="F62" s="3"/>
    </row>
    <row r="63" spans="1:9" x14ac:dyDescent="0.25">
      <c r="A63" s="1"/>
      <c r="B63" s="1"/>
      <c r="C63" s="1"/>
    </row>
    <row r="64" spans="1:9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C1" workbookViewId="0">
      <selection activeCell="J20" sqref="J20"/>
    </sheetView>
  </sheetViews>
  <sheetFormatPr baseColWidth="10" defaultRowHeight="15" x14ac:dyDescent="0.25"/>
  <cols>
    <col min="1" max="1" width="15.42578125" customWidth="1"/>
    <col min="2" max="2" width="18.140625" customWidth="1"/>
    <col min="4" max="4" width="18.85546875" customWidth="1"/>
    <col min="5" max="5" width="19.85546875" customWidth="1"/>
    <col min="6" max="6" width="25.42578125" customWidth="1"/>
    <col min="7" max="7" width="17" customWidth="1"/>
    <col min="8" max="8" width="25.5703125" customWidth="1"/>
    <col min="9" max="9" width="24.7109375" customWidth="1"/>
    <col min="10" max="10" width="18.42578125" customWidth="1"/>
    <col min="11" max="11" width="13.5703125" customWidth="1"/>
    <col min="12" max="12" width="21.28515625" customWidth="1"/>
    <col min="13" max="13" width="27.140625" customWidth="1"/>
  </cols>
  <sheetData>
    <row r="1" spans="1:13" x14ac:dyDescent="0.25">
      <c r="A1" s="9" t="s">
        <v>0</v>
      </c>
      <c r="B1" s="9" t="s">
        <v>1</v>
      </c>
      <c r="C1" t="s">
        <v>11</v>
      </c>
      <c r="D1" t="s">
        <v>37</v>
      </c>
      <c r="E1" t="s">
        <v>39</v>
      </c>
      <c r="F1" t="s">
        <v>41</v>
      </c>
      <c r="G1" t="s">
        <v>2</v>
      </c>
      <c r="H1" t="s">
        <v>38</v>
      </c>
      <c r="I1" t="s">
        <v>40</v>
      </c>
      <c r="J1" t="s">
        <v>5</v>
      </c>
      <c r="K1" t="s">
        <v>36</v>
      </c>
      <c r="L1" t="s">
        <v>3</v>
      </c>
      <c r="M1" t="s">
        <v>4</v>
      </c>
    </row>
    <row r="2" spans="1:13" x14ac:dyDescent="0.25">
      <c r="A2" s="9">
        <v>32.6</v>
      </c>
      <c r="B2" s="9">
        <v>32.68</v>
      </c>
      <c r="C2" s="9">
        <v>32.880000000000003</v>
      </c>
      <c r="D2" s="3">
        <f>E2*0.000001152*3</f>
        <v>1.4392857599999998E-3</v>
      </c>
      <c r="E2" s="9">
        <v>416.46</v>
      </c>
      <c r="F2" s="9">
        <f>15.6732 + 0.001*E2</f>
        <v>16.089659999999999</v>
      </c>
      <c r="G2" s="2">
        <v>7693400</v>
      </c>
      <c r="H2" s="2">
        <f>G2/7377000</f>
        <v>1.0428900637115359</v>
      </c>
      <c r="I2" s="6">
        <v>3.89</v>
      </c>
      <c r="J2">
        <v>25.2</v>
      </c>
      <c r="K2" s="5">
        <v>21852</v>
      </c>
      <c r="L2" t="s">
        <v>43</v>
      </c>
      <c r="M2" t="s">
        <v>44</v>
      </c>
    </row>
    <row r="3" spans="1:13" x14ac:dyDescent="0.25">
      <c r="A3" s="9">
        <v>32.997</v>
      </c>
      <c r="B3" s="9">
        <v>32.300020000000004</v>
      </c>
      <c r="C3" s="9">
        <v>33.26</v>
      </c>
      <c r="D3" s="3">
        <v>1.411843933312E-3</v>
      </c>
      <c r="E3" s="9">
        <f t="shared" ref="E3" si="0">D3/0.000001152/3</f>
        <v>408.51965662962965</v>
      </c>
      <c r="F3" s="9">
        <f t="shared" ref="F3" si="1">15.6732 + 0.001*E3</f>
        <v>16.08171965662963</v>
      </c>
      <c r="G3" s="2">
        <v>7759100</v>
      </c>
      <c r="H3" s="2">
        <f t="shared" ref="H3" si="2">G3/7377000</f>
        <v>1.051796123085265</v>
      </c>
      <c r="I3" s="6">
        <v>4.0199999999999996</v>
      </c>
      <c r="J3">
        <v>35.6</v>
      </c>
      <c r="K3" s="5">
        <v>43664</v>
      </c>
      <c r="L3" t="s">
        <v>42</v>
      </c>
      <c r="M3" t="s">
        <v>45</v>
      </c>
    </row>
    <row r="8" spans="1:13" x14ac:dyDescent="0.25">
      <c r="A8" t="s">
        <v>52</v>
      </c>
      <c r="B8" s="9"/>
      <c r="C8" s="9"/>
      <c r="D8" s="9"/>
      <c r="E8" s="9"/>
      <c r="J8" s="3"/>
    </row>
    <row r="9" spans="1:13" x14ac:dyDescent="0.25">
      <c r="A9" t="s">
        <v>46</v>
      </c>
      <c r="B9" t="s">
        <v>47</v>
      </c>
      <c r="C9" t="s">
        <v>11</v>
      </c>
      <c r="D9" t="s">
        <v>39</v>
      </c>
      <c r="E9" t="s">
        <v>2</v>
      </c>
      <c r="F9" t="s">
        <v>38</v>
      </c>
      <c r="G9" t="s">
        <v>48</v>
      </c>
      <c r="H9" t="s">
        <v>50</v>
      </c>
      <c r="I9" t="s">
        <v>49</v>
      </c>
      <c r="J9" s="3" t="s">
        <v>51</v>
      </c>
      <c r="K9" t="s">
        <v>53</v>
      </c>
      <c r="L9" t="s">
        <v>3</v>
      </c>
    </row>
    <row r="10" spans="1:13" x14ac:dyDescent="0.25">
      <c r="A10">
        <v>32.6</v>
      </c>
      <c r="B10" s="9">
        <v>32.68</v>
      </c>
      <c r="C10" s="9">
        <v>33</v>
      </c>
      <c r="D10" s="9">
        <v>411.61</v>
      </c>
      <c r="E10" s="2">
        <f>F10*7377000</f>
        <v>7723718.9999999991</v>
      </c>
      <c r="F10" s="9">
        <v>1.0469999999999999</v>
      </c>
      <c r="G10" s="11">
        <v>25.2</v>
      </c>
      <c r="H10" s="5">
        <v>21852</v>
      </c>
      <c r="I10">
        <v>35.6</v>
      </c>
      <c r="J10" s="5">
        <v>43664</v>
      </c>
      <c r="K10">
        <v>3.5</v>
      </c>
      <c r="L10" t="s">
        <v>55</v>
      </c>
    </row>
    <row r="11" spans="1:13" x14ac:dyDescent="0.25">
      <c r="A11">
        <v>33</v>
      </c>
      <c r="B11" s="9">
        <v>33.299999999999997</v>
      </c>
      <c r="C11">
        <v>33.26</v>
      </c>
      <c r="D11" s="9">
        <v>414.13</v>
      </c>
      <c r="E11" s="2">
        <f>F11*7377000</f>
        <v>7753226.9999999991</v>
      </c>
      <c r="F11" s="9">
        <v>1.0509999999999999</v>
      </c>
      <c r="G11">
        <v>35.6</v>
      </c>
      <c r="H11" s="5">
        <v>43664</v>
      </c>
      <c r="I11" s="11">
        <v>25.2</v>
      </c>
      <c r="J11" s="5">
        <v>21852</v>
      </c>
      <c r="K11">
        <v>2</v>
      </c>
      <c r="L11" t="s">
        <v>54</v>
      </c>
    </row>
    <row r="12" spans="1:13" x14ac:dyDescent="0.25">
      <c r="B12" s="9"/>
      <c r="C12" s="9"/>
      <c r="D12" s="9"/>
      <c r="E12" s="9"/>
      <c r="J12" s="3"/>
    </row>
    <row r="13" spans="1:13" x14ac:dyDescent="0.25">
      <c r="B13" s="9"/>
      <c r="C13" s="9"/>
      <c r="D13" s="9"/>
      <c r="E13" s="9"/>
      <c r="J13" s="3"/>
    </row>
    <row r="14" spans="1:13" x14ac:dyDescent="0.25">
      <c r="A14" t="s">
        <v>56</v>
      </c>
      <c r="B14" s="9"/>
      <c r="C14" s="9"/>
      <c r="D14" s="9"/>
      <c r="E14" s="9"/>
      <c r="J14" s="3"/>
    </row>
    <row r="15" spans="1:13" x14ac:dyDescent="0.25">
      <c r="A15" t="s">
        <v>46</v>
      </c>
      <c r="B15" t="s">
        <v>47</v>
      </c>
      <c r="C15" t="s">
        <v>11</v>
      </c>
      <c r="D15" t="s">
        <v>2</v>
      </c>
      <c r="E15" t="s">
        <v>38</v>
      </c>
      <c r="F15" t="s">
        <v>57</v>
      </c>
      <c r="G15" t="s">
        <v>36</v>
      </c>
      <c r="H15" t="s">
        <v>58</v>
      </c>
      <c r="I15" t="s">
        <v>59</v>
      </c>
      <c r="J15" s="3" t="s">
        <v>53</v>
      </c>
      <c r="K15" t="s">
        <v>3</v>
      </c>
    </row>
    <row r="16" spans="1:13" x14ac:dyDescent="0.25">
      <c r="A16">
        <v>32.479999999999997</v>
      </c>
      <c r="B16" s="9">
        <v>32.700000000000003</v>
      </c>
      <c r="C16" s="9">
        <v>32.659999999999997</v>
      </c>
      <c r="D16" s="2">
        <f>E16*7377000</f>
        <v>7657326</v>
      </c>
      <c r="E16" s="9">
        <v>1.038</v>
      </c>
      <c r="F16" s="9">
        <v>35.6</v>
      </c>
      <c r="G16" s="5">
        <v>43664</v>
      </c>
      <c r="H16" s="9">
        <v>490.29</v>
      </c>
      <c r="I16" s="9">
        <v>578.70000000000005</v>
      </c>
      <c r="J16" s="11">
        <v>4</v>
      </c>
      <c r="K16" t="s">
        <v>60</v>
      </c>
    </row>
    <row r="17" spans="2:10" x14ac:dyDescent="0.25">
      <c r="B17" s="9"/>
      <c r="C17" s="9"/>
      <c r="D17" s="9"/>
      <c r="E17" s="9"/>
      <c r="J17" s="3"/>
    </row>
    <row r="18" spans="2:10" x14ac:dyDescent="0.25">
      <c r="B18" s="9"/>
      <c r="C18" s="9"/>
      <c r="D18" s="9"/>
      <c r="E18" s="9"/>
      <c r="J18" s="3"/>
    </row>
    <row r="19" spans="2:10" x14ac:dyDescent="0.25">
      <c r="B19" s="9"/>
      <c r="C19" s="9"/>
      <c r="D19" s="9"/>
      <c r="E19" s="9"/>
      <c r="J19" s="3"/>
    </row>
    <row r="20" spans="2:10" x14ac:dyDescent="0.25">
      <c r="B20" s="9"/>
      <c r="C20" s="9"/>
      <c r="D20" s="9"/>
      <c r="E20" s="9"/>
      <c r="J20" s="3"/>
    </row>
    <row r="21" spans="2:10" x14ac:dyDescent="0.25">
      <c r="B21" s="9"/>
      <c r="C21" s="9"/>
      <c r="D21" s="9"/>
      <c r="E21" s="9"/>
      <c r="J21" s="3"/>
    </row>
    <row r="22" spans="2:10" x14ac:dyDescent="0.25">
      <c r="B22" s="9"/>
      <c r="C22" s="9"/>
      <c r="D22" s="9"/>
      <c r="E22" s="9"/>
      <c r="J22" s="3"/>
    </row>
    <row r="23" spans="2:10" x14ac:dyDescent="0.25">
      <c r="B23" s="9"/>
      <c r="C23" s="9"/>
      <c r="D23" s="9"/>
      <c r="E23" s="9"/>
      <c r="J23" s="3"/>
    </row>
    <row r="24" spans="2:10" x14ac:dyDescent="0.25">
      <c r="B24" s="9"/>
      <c r="C24" s="9"/>
      <c r="D24" s="9"/>
      <c r="E24" s="9"/>
      <c r="J24" s="3"/>
    </row>
    <row r="25" spans="2:10" x14ac:dyDescent="0.25">
      <c r="B25" s="9"/>
      <c r="C25" s="9"/>
      <c r="D25" s="9"/>
      <c r="E25" s="9"/>
      <c r="J25" s="3"/>
    </row>
    <row r="26" spans="2:10" x14ac:dyDescent="0.25">
      <c r="B26" s="9"/>
      <c r="C26" s="9"/>
      <c r="D26" s="9"/>
      <c r="E26" s="9"/>
      <c r="J26" s="3"/>
    </row>
    <row r="27" spans="2:10" x14ac:dyDescent="0.25">
      <c r="B27" s="9"/>
      <c r="C27" s="9"/>
      <c r="D27" s="9"/>
      <c r="E27" s="9"/>
      <c r="J27" s="3"/>
    </row>
    <row r="28" spans="2:10" x14ac:dyDescent="0.25">
      <c r="B28" s="9"/>
      <c r="C28" s="9"/>
      <c r="D28" s="9"/>
      <c r="E28" s="9"/>
      <c r="J28" s="3"/>
    </row>
    <row r="29" spans="2:10" x14ac:dyDescent="0.25">
      <c r="B29" s="9"/>
      <c r="C29" s="9"/>
      <c r="D29" s="9"/>
      <c r="E29" s="9"/>
      <c r="J29" s="3"/>
    </row>
    <row r="30" spans="2:10" x14ac:dyDescent="0.25">
      <c r="B30" s="9"/>
      <c r="C30" s="10"/>
      <c r="D30" s="9"/>
      <c r="E30" s="9"/>
      <c r="J30" s="3"/>
    </row>
    <row r="31" spans="2:10" x14ac:dyDescent="0.25">
      <c r="B31" s="1"/>
      <c r="C31" s="4"/>
      <c r="J31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Steady-state</vt:lpstr>
      <vt:lpstr>Transient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schyns</dc:creator>
  <cp:lastModifiedBy>bertrand schyns</cp:lastModifiedBy>
  <dcterms:created xsi:type="dcterms:W3CDTF">2020-07-22T14:29:03Z</dcterms:created>
  <dcterms:modified xsi:type="dcterms:W3CDTF">2020-08-21T10:17:37Z</dcterms:modified>
</cp:coreProperties>
</file>