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so\Downloads\GESTION_RISQUES\Q2\Mémoire\TFE_BASE_DONNEES\MACRO\"/>
    </mc:Choice>
  </mc:AlternateContent>
  <xr:revisionPtr revIDLastSave="0" documentId="13_ncr:1_{1AC4DE76-1FD4-4A81-A4BD-B539757BCCF2}" xr6:coauthVersionLast="47" xr6:coauthVersionMax="47" xr10:uidLastSave="{00000000-0000-0000-0000-000000000000}"/>
  <bookViews>
    <workbookView xWindow="-108" yWindow="-108" windowWidth="21876" windowHeight="13176" xr2:uid="{61EA1F9F-9772-485A-9864-D00A036CC4FA}"/>
  </bookViews>
  <sheets>
    <sheet name="SAHEL" sheetId="6" r:id="rId1"/>
    <sheet name="Burkina Faso" sheetId="1" r:id="rId2"/>
    <sheet name="Mali" sheetId="2" r:id="rId3"/>
    <sheet name="Mauritanie" sheetId="3" r:id="rId4"/>
    <sheet name="Niger" sheetId="4" r:id="rId5"/>
    <sheet name="Sénégal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6" l="1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45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46" i="6"/>
  <c r="F45" i="6"/>
  <c r="P18" i="6"/>
  <c r="AP4" i="6"/>
  <c r="AP5" i="6"/>
  <c r="AP6" i="6"/>
  <c r="AP7" i="6"/>
  <c r="AP8" i="6"/>
  <c r="AP9" i="6"/>
  <c r="AP10" i="6"/>
  <c r="AP11" i="6"/>
  <c r="AP12" i="6"/>
  <c r="AP13" i="6"/>
  <c r="AP14" i="6"/>
  <c r="AP15" i="6"/>
  <c r="AP16" i="6"/>
  <c r="AP17" i="6"/>
  <c r="AP18" i="6"/>
  <c r="AP19" i="6"/>
  <c r="AP3" i="6"/>
  <c r="AO4" i="6"/>
  <c r="AO5" i="6"/>
  <c r="AO6" i="6"/>
  <c r="AO7" i="6"/>
  <c r="AO8" i="6"/>
  <c r="AO9" i="6"/>
  <c r="AO10" i="6"/>
  <c r="AO11" i="6"/>
  <c r="AO12" i="6"/>
  <c r="AO13" i="6"/>
  <c r="AO14" i="6"/>
  <c r="AO15" i="6"/>
  <c r="AO16" i="6"/>
  <c r="AO17" i="6"/>
  <c r="AO18" i="6"/>
  <c r="AO19" i="6"/>
  <c r="AO3" i="6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3" i="6"/>
  <c r="AN20" i="6" s="1"/>
  <c r="AM4" i="6"/>
  <c r="AM5" i="6"/>
  <c r="AM6" i="6"/>
  <c r="AM7" i="6"/>
  <c r="AM8" i="6"/>
  <c r="AM9" i="6"/>
  <c r="AM10" i="6"/>
  <c r="AM11" i="6"/>
  <c r="AM12" i="6"/>
  <c r="AM13" i="6"/>
  <c r="AM14" i="6"/>
  <c r="AM15" i="6"/>
  <c r="AM16" i="6"/>
  <c r="AM17" i="6"/>
  <c r="AM18" i="6"/>
  <c r="AM19" i="6"/>
  <c r="AM3" i="6"/>
  <c r="AL4" i="6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3" i="6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3" i="6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3" i="6"/>
  <c r="AJ20" i="6" s="1"/>
  <c r="AI4" i="6"/>
  <c r="AI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3" i="6"/>
  <c r="AH4" i="6"/>
  <c r="AH5" i="6"/>
  <c r="AH6" i="6"/>
  <c r="AH7" i="6"/>
  <c r="AH8" i="6"/>
  <c r="AH9" i="6"/>
  <c r="AH10" i="6"/>
  <c r="AH11" i="6"/>
  <c r="AH12" i="6"/>
  <c r="AH13" i="6"/>
  <c r="AH14" i="6"/>
  <c r="AH15" i="6"/>
  <c r="AH16" i="6"/>
  <c r="AH17" i="6"/>
  <c r="AH18" i="6"/>
  <c r="AH19" i="6"/>
  <c r="AH3" i="6"/>
  <c r="AG4" i="6"/>
  <c r="AG5" i="6"/>
  <c r="AG6" i="6"/>
  <c r="AG7" i="6"/>
  <c r="AG8" i="6"/>
  <c r="AG9" i="6"/>
  <c r="AG10" i="6"/>
  <c r="AG11" i="6"/>
  <c r="AG12" i="6"/>
  <c r="AG13" i="6"/>
  <c r="AG14" i="6"/>
  <c r="AG15" i="6"/>
  <c r="AG16" i="6"/>
  <c r="AG17" i="6"/>
  <c r="AG18" i="6"/>
  <c r="AG19" i="6"/>
  <c r="AG3" i="6"/>
  <c r="AF4" i="6"/>
  <c r="AF5" i="6"/>
  <c r="AF6" i="6"/>
  <c r="AF7" i="6"/>
  <c r="AF8" i="6"/>
  <c r="AF9" i="6"/>
  <c r="AF10" i="6"/>
  <c r="AF11" i="6"/>
  <c r="AF12" i="6"/>
  <c r="AF13" i="6"/>
  <c r="AF14" i="6"/>
  <c r="AF15" i="6"/>
  <c r="AF16" i="6"/>
  <c r="AF17" i="6"/>
  <c r="AF18" i="6"/>
  <c r="AF19" i="6"/>
  <c r="AF3" i="6"/>
  <c r="AF20" i="6" s="1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3" i="6"/>
  <c r="AC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3" i="6"/>
  <c r="AB20" i="6" s="1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3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3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3" i="6"/>
  <c r="X20" i="6" s="1"/>
  <c r="W10" i="6"/>
  <c r="W11" i="6"/>
  <c r="W12" i="6"/>
  <c r="W13" i="6"/>
  <c r="W14" i="6"/>
  <c r="W15" i="6"/>
  <c r="W16" i="6"/>
  <c r="W17" i="6"/>
  <c r="W18" i="6"/>
  <c r="W19" i="6"/>
  <c r="W9" i="6"/>
  <c r="W8" i="6"/>
  <c r="W7" i="6"/>
  <c r="W6" i="6"/>
  <c r="W5" i="6"/>
  <c r="W4" i="6"/>
  <c r="W3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P3" i="6"/>
  <c r="P2" i="6"/>
  <c r="B2" i="6"/>
  <c r="B13" i="6"/>
  <c r="B21" i="6"/>
  <c r="B20" i="6"/>
  <c r="B19" i="6"/>
  <c r="B18" i="6"/>
  <c r="B17" i="6"/>
  <c r="B16" i="6"/>
  <c r="B15" i="6"/>
  <c r="B14" i="6"/>
  <c r="B12" i="6"/>
  <c r="B11" i="6"/>
  <c r="B10" i="6"/>
  <c r="B9" i="6"/>
  <c r="B8" i="6"/>
  <c r="B7" i="6"/>
  <c r="B6" i="6"/>
  <c r="B5" i="6"/>
  <c r="B4" i="6"/>
  <c r="B3" i="6"/>
  <c r="Y20" i="6" l="1"/>
  <c r="Z20" i="6"/>
  <c r="AD20" i="6"/>
  <c r="AH20" i="6"/>
  <c r="AL20" i="6"/>
  <c r="AP20" i="6"/>
  <c r="P20" i="6"/>
  <c r="W20" i="6"/>
  <c r="AA20" i="6"/>
  <c r="AC20" i="6"/>
  <c r="AE20" i="6"/>
  <c r="AG20" i="6"/>
  <c r="AI20" i="6"/>
  <c r="AK20" i="6"/>
  <c r="AM20" i="6"/>
  <c r="AO20" i="6"/>
</calcChain>
</file>

<file path=xl/sharedStrings.xml><?xml version="1.0" encoding="utf-8"?>
<sst xmlns="http://schemas.openxmlformats.org/spreadsheetml/2006/main" count="266" uniqueCount="66">
  <si>
    <t>Année</t>
  </si>
  <si>
    <t>BF_Nombre de rapports par année</t>
  </si>
  <si>
    <t>Total (Nb rapports)</t>
  </si>
  <si>
    <t>Evolution des rapports - 2005</t>
  </si>
  <si>
    <t>Evolution des rapports - 2006</t>
  </si>
  <si>
    <t>Evolution des rapports - 2007</t>
  </si>
  <si>
    <t>Evolution des rapports - 2008</t>
  </si>
  <si>
    <t>Evolution des rapports - 2009</t>
  </si>
  <si>
    <t>Evolution des rapports - 2010</t>
  </si>
  <si>
    <t>Evolution des rapports - 2011</t>
  </si>
  <si>
    <t>Evolution des rapports - 2012</t>
  </si>
  <si>
    <t>Evolution des rapports - 2013</t>
  </si>
  <si>
    <t>Evolution des rapports - 2014</t>
  </si>
  <si>
    <t>Evolution des rapports - 2015</t>
  </si>
  <si>
    <t>Evolution des rapports - 2016</t>
  </si>
  <si>
    <t>Evolution des rapports - 2017</t>
  </si>
  <si>
    <t>Evolution des rapports - 2018</t>
  </si>
  <si>
    <t>Evolution des rapports - 2019</t>
  </si>
  <si>
    <t>Evolution des rapports - 2020</t>
  </si>
  <si>
    <t>Evolution des rapports - 2021</t>
  </si>
  <si>
    <t>Total (nb rapports traitant d'une thématique)</t>
  </si>
  <si>
    <t>Mali_Nombre de rapports par année</t>
  </si>
  <si>
    <t>Mauritanie_Nombre de rapports par année</t>
  </si>
  <si>
    <t>Niger_Nombre de rapports par année</t>
  </si>
  <si>
    <t>Sénégal_Nombre de rapports par année</t>
  </si>
  <si>
    <t>Agriculture</t>
  </si>
  <si>
    <t>Camp Coordination and Camp Management</t>
  </si>
  <si>
    <t>Climate Change and Environment</t>
  </si>
  <si>
    <t>Contributions</t>
  </si>
  <si>
    <t>Coordination</t>
  </si>
  <si>
    <t>Disaster Management</t>
  </si>
  <si>
    <t>Education</t>
  </si>
  <si>
    <t>Food and Nutrition</t>
  </si>
  <si>
    <t>Gender</t>
  </si>
  <si>
    <t>HIV/Aids</t>
  </si>
  <si>
    <t>Health</t>
  </si>
  <si>
    <t>Logistics and Telecommunications</t>
  </si>
  <si>
    <t>Mine Action</t>
  </si>
  <si>
    <t>Peacekeeping and Peacebuilding</t>
  </si>
  <si>
    <t>Protection and Human Rights</t>
  </si>
  <si>
    <t>Recovery and Reconstruction</t>
  </si>
  <si>
    <t>Safety and Security</t>
  </si>
  <si>
    <t>Shelter and Non-Food Items</t>
  </si>
  <si>
    <t>Water Sanitation Hygiene</t>
  </si>
  <si>
    <t>Humanitarian Financing</t>
  </si>
  <si>
    <t>Thématiques</t>
  </si>
  <si>
    <t>Nombre de rapports (2005-2020)</t>
  </si>
  <si>
    <t>0 pour Mauritanie et Sénégal</t>
  </si>
  <si>
    <t>0 pour Mauritanie et Niger</t>
  </si>
  <si>
    <t>0 pour Sénégal</t>
  </si>
  <si>
    <t>0 pour Burkina Faso et Mauritanie</t>
  </si>
  <si>
    <t>Pays</t>
  </si>
  <si>
    <t>Nombre de rapports</t>
  </si>
  <si>
    <t>Burkina Faso</t>
  </si>
  <si>
    <t>Mali</t>
  </si>
  <si>
    <t>Mauritanie</t>
  </si>
  <si>
    <t>Niger</t>
  </si>
  <si>
    <t>Sénégal</t>
  </si>
  <si>
    <t>Années</t>
  </si>
  <si>
    <t xml:space="preserve"> </t>
  </si>
  <si>
    <t>Nombre de rapports TOTAL</t>
  </si>
  <si>
    <t>TOTAL</t>
  </si>
  <si>
    <t>Food and nutrition</t>
  </si>
  <si>
    <t>% rapport traitant d'une thématique (% représentation d'une thématique au sein du nb total de rapport)</t>
  </si>
  <si>
    <t>Shelter and NFIs</t>
  </si>
  <si>
    <t>WASH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</si>
</sst>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Répartition par thématique - SAHEL (2005-mai</a:t>
            </a:r>
            <a:r>
              <a:rPr lang="en-US" baseline="0"/>
              <a:t> 2021)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SAHEL!$A$2:$A$21</c:f>
              <c:strCache>
                <c:ptCount val="20"/>
                <c:pt idx="0">
                  <c:v>Agriculture</c:v>
                </c:pt>
                <c:pt idx="1">
                  <c:v>Camp Coordination and Camp Management</c:v>
                </c:pt>
                <c:pt idx="2">
                  <c:v>Climate Change and Environment</c:v>
                </c:pt>
                <c:pt idx="3">
                  <c:v>Contributions</c:v>
                </c:pt>
                <c:pt idx="4">
                  <c:v>Coordination</c:v>
                </c:pt>
                <c:pt idx="5">
                  <c:v>Disaster Management</c:v>
                </c:pt>
                <c:pt idx="6">
                  <c:v>Education</c:v>
                </c:pt>
                <c:pt idx="7">
                  <c:v>Food and Nutrition</c:v>
                </c:pt>
                <c:pt idx="8">
                  <c:v>Gender</c:v>
                </c:pt>
                <c:pt idx="9">
                  <c:v>HIV/Aids</c:v>
                </c:pt>
                <c:pt idx="10">
                  <c:v>Health</c:v>
                </c:pt>
                <c:pt idx="11">
                  <c:v>Humanitarian Financing</c:v>
                </c:pt>
                <c:pt idx="12">
                  <c:v>Logistics and Telecommunications</c:v>
                </c:pt>
                <c:pt idx="13">
                  <c:v>Mine Action</c:v>
                </c:pt>
                <c:pt idx="14">
                  <c:v>Peacekeeping and Peacebuilding</c:v>
                </c:pt>
                <c:pt idx="15">
                  <c:v>Protection and Human Rights</c:v>
                </c:pt>
                <c:pt idx="16">
                  <c:v>Recovery and Reconstruction</c:v>
                </c:pt>
                <c:pt idx="17">
                  <c:v>Safety and Security</c:v>
                </c:pt>
                <c:pt idx="18">
                  <c:v>Shelter and Non-Food Items</c:v>
                </c:pt>
                <c:pt idx="19">
                  <c:v>Water Sanitation Hygiene</c:v>
                </c:pt>
              </c:strCache>
            </c:strRef>
          </c:cat>
          <c:val>
            <c:numRef>
              <c:f>SAHEL!$B$2:$B$21</c:f>
              <c:numCache>
                <c:formatCode>General</c:formatCode>
                <c:ptCount val="20"/>
                <c:pt idx="0">
                  <c:v>3783</c:v>
                </c:pt>
                <c:pt idx="1">
                  <c:v>15</c:v>
                </c:pt>
                <c:pt idx="2">
                  <c:v>30</c:v>
                </c:pt>
                <c:pt idx="3">
                  <c:v>787</c:v>
                </c:pt>
                <c:pt idx="4">
                  <c:v>1293</c:v>
                </c:pt>
                <c:pt idx="5">
                  <c:v>98</c:v>
                </c:pt>
                <c:pt idx="6">
                  <c:v>1281</c:v>
                </c:pt>
                <c:pt idx="7">
                  <c:v>5019</c:v>
                </c:pt>
                <c:pt idx="8">
                  <c:v>10</c:v>
                </c:pt>
                <c:pt idx="9">
                  <c:v>72</c:v>
                </c:pt>
                <c:pt idx="10">
                  <c:v>2560</c:v>
                </c:pt>
                <c:pt idx="11">
                  <c:v>16</c:v>
                </c:pt>
                <c:pt idx="12">
                  <c:v>567</c:v>
                </c:pt>
                <c:pt idx="13">
                  <c:v>111</c:v>
                </c:pt>
                <c:pt idx="14">
                  <c:v>78</c:v>
                </c:pt>
                <c:pt idx="15">
                  <c:v>1897</c:v>
                </c:pt>
                <c:pt idx="16">
                  <c:v>368</c:v>
                </c:pt>
                <c:pt idx="17">
                  <c:v>214</c:v>
                </c:pt>
                <c:pt idx="18">
                  <c:v>1177</c:v>
                </c:pt>
                <c:pt idx="19">
                  <c:v>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9-429C-AE18-7FCBBA06EFA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53399184"/>
        <c:axId val="853393280"/>
      </c:barChart>
      <c:catAx>
        <c:axId val="85339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Thématiques abordées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393280"/>
        <c:crosses val="autoZero"/>
        <c:auto val="1"/>
        <c:lblAlgn val="ctr"/>
        <c:lblOffset val="100"/>
        <c:noMultiLvlLbl val="0"/>
      </c:catAx>
      <c:valAx>
        <c:axId val="85339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Nombres de rapports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39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Education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SAHEL!$AC$3:$AC$18</c:f>
              <c:numCache>
                <c:formatCode>General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111</c:v>
                </c:pt>
                <c:pt idx="8">
                  <c:v>143</c:v>
                </c:pt>
                <c:pt idx="9">
                  <c:v>56</c:v>
                </c:pt>
                <c:pt idx="10">
                  <c:v>71</c:v>
                </c:pt>
                <c:pt idx="11">
                  <c:v>90</c:v>
                </c:pt>
                <c:pt idx="12">
                  <c:v>165</c:v>
                </c:pt>
                <c:pt idx="13">
                  <c:v>104</c:v>
                </c:pt>
                <c:pt idx="14">
                  <c:v>171</c:v>
                </c:pt>
                <c:pt idx="15">
                  <c:v>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F5-49BF-831C-DE73778C4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445976"/>
        <c:axId val="760442040"/>
      </c:lineChart>
      <c:catAx>
        <c:axId val="76044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42040"/>
        <c:crosses val="autoZero"/>
        <c:auto val="1"/>
        <c:lblAlgn val="ctr"/>
        <c:lblOffset val="100"/>
        <c:noMultiLvlLbl val="0"/>
      </c:catAx>
      <c:valAx>
        <c:axId val="76044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45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Food and nutrition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SAHEL!$AD$3:$AD$18</c:f>
              <c:numCache>
                <c:formatCode>General</c:formatCode>
                <c:ptCount val="16"/>
                <c:pt idx="0">
                  <c:v>230</c:v>
                </c:pt>
                <c:pt idx="1">
                  <c:v>254</c:v>
                </c:pt>
                <c:pt idx="2">
                  <c:v>212</c:v>
                </c:pt>
                <c:pt idx="3">
                  <c:v>178</c:v>
                </c:pt>
                <c:pt idx="4">
                  <c:v>207</c:v>
                </c:pt>
                <c:pt idx="5">
                  <c:v>202</c:v>
                </c:pt>
                <c:pt idx="6">
                  <c:v>186</c:v>
                </c:pt>
                <c:pt idx="7">
                  <c:v>430</c:v>
                </c:pt>
                <c:pt idx="8">
                  <c:v>467</c:v>
                </c:pt>
                <c:pt idx="9">
                  <c:v>298</c:v>
                </c:pt>
                <c:pt idx="10">
                  <c:v>379</c:v>
                </c:pt>
                <c:pt idx="11">
                  <c:v>321</c:v>
                </c:pt>
                <c:pt idx="12">
                  <c:v>365</c:v>
                </c:pt>
                <c:pt idx="13">
                  <c:v>310</c:v>
                </c:pt>
                <c:pt idx="14">
                  <c:v>341</c:v>
                </c:pt>
                <c:pt idx="15">
                  <c:v>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B-44B7-8C77-7D3CF34F9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3387376"/>
        <c:axId val="853388360"/>
      </c:lineChart>
      <c:catAx>
        <c:axId val="85338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388360"/>
        <c:crosses val="autoZero"/>
        <c:auto val="1"/>
        <c:lblAlgn val="ctr"/>
        <c:lblOffset val="100"/>
        <c:noMultiLvlLbl val="0"/>
      </c:catAx>
      <c:valAx>
        <c:axId val="853388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38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SAHEL!$AE$3:$AE$18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A-49A6-BD0D-F83A37DD3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387592"/>
        <c:axId val="760390216"/>
      </c:lineChart>
      <c:catAx>
        <c:axId val="76038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390216"/>
        <c:crosses val="autoZero"/>
        <c:auto val="1"/>
        <c:lblAlgn val="ctr"/>
        <c:lblOffset val="100"/>
        <c:noMultiLvlLbl val="0"/>
      </c:catAx>
      <c:valAx>
        <c:axId val="76039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387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HIV/AIDS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SAHEL!$AF$3:$AF$18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17</c:v>
                </c:pt>
                <c:pt idx="8">
                  <c:v>21</c:v>
                </c:pt>
                <c:pt idx="9">
                  <c:v>14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0A-4BCB-B1F1-C336E1EE6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432528"/>
        <c:axId val="760432856"/>
      </c:lineChart>
      <c:catAx>
        <c:axId val="76043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32856"/>
        <c:crosses val="autoZero"/>
        <c:auto val="1"/>
        <c:lblAlgn val="ctr"/>
        <c:lblOffset val="100"/>
        <c:noMultiLvlLbl val="0"/>
      </c:catAx>
      <c:valAx>
        <c:axId val="76043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3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Health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SAHEL!$AG$3:$AG$18</c:f>
              <c:numCache>
                <c:formatCode>General</c:formatCode>
                <c:ptCount val="16"/>
                <c:pt idx="0">
                  <c:v>125</c:v>
                </c:pt>
                <c:pt idx="1">
                  <c:v>86</c:v>
                </c:pt>
                <c:pt idx="2">
                  <c:v>142</c:v>
                </c:pt>
                <c:pt idx="3">
                  <c:v>102</c:v>
                </c:pt>
                <c:pt idx="4">
                  <c:v>102</c:v>
                </c:pt>
                <c:pt idx="5">
                  <c:v>81</c:v>
                </c:pt>
                <c:pt idx="6">
                  <c:v>71</c:v>
                </c:pt>
                <c:pt idx="7">
                  <c:v>206</c:v>
                </c:pt>
                <c:pt idx="8">
                  <c:v>199</c:v>
                </c:pt>
                <c:pt idx="9">
                  <c:v>122</c:v>
                </c:pt>
                <c:pt idx="10">
                  <c:v>141</c:v>
                </c:pt>
                <c:pt idx="11">
                  <c:v>128</c:v>
                </c:pt>
                <c:pt idx="12">
                  <c:v>171</c:v>
                </c:pt>
                <c:pt idx="13">
                  <c:v>100</c:v>
                </c:pt>
                <c:pt idx="14">
                  <c:v>182</c:v>
                </c:pt>
                <c:pt idx="15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2D-420E-9DFD-2CB312C50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6768600"/>
        <c:axId val="806770896"/>
      </c:lineChart>
      <c:catAx>
        <c:axId val="80676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6770896"/>
        <c:crosses val="autoZero"/>
        <c:auto val="1"/>
        <c:lblAlgn val="ctr"/>
        <c:lblOffset val="100"/>
        <c:noMultiLvlLbl val="0"/>
      </c:catAx>
      <c:valAx>
        <c:axId val="80677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6768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Humanitarian funding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SAHEL!$AH$3:$AH$18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11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FF-448F-9008-03EE69125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3408368"/>
        <c:axId val="853410992"/>
      </c:lineChart>
      <c:catAx>
        <c:axId val="85340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410992"/>
        <c:crosses val="autoZero"/>
        <c:auto val="1"/>
        <c:lblAlgn val="ctr"/>
        <c:lblOffset val="100"/>
        <c:noMultiLvlLbl val="0"/>
      </c:catAx>
      <c:valAx>
        <c:axId val="85341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40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Logistics and Telecommunications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SAHEL!$AI$3:$AI$18</c:f>
              <c:numCache>
                <c:formatCode>General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104</c:v>
                </c:pt>
                <c:pt idx="8">
                  <c:v>100</c:v>
                </c:pt>
                <c:pt idx="9">
                  <c:v>31</c:v>
                </c:pt>
                <c:pt idx="10">
                  <c:v>34</c:v>
                </c:pt>
                <c:pt idx="11">
                  <c:v>44</c:v>
                </c:pt>
                <c:pt idx="12">
                  <c:v>36</c:v>
                </c:pt>
                <c:pt idx="13">
                  <c:v>25</c:v>
                </c:pt>
                <c:pt idx="14">
                  <c:v>56</c:v>
                </c:pt>
                <c:pt idx="15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64-4F03-8F4F-995853551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4312768"/>
        <c:axId val="854313752"/>
      </c:lineChart>
      <c:catAx>
        <c:axId val="85431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4313752"/>
        <c:crosses val="autoZero"/>
        <c:auto val="1"/>
        <c:lblAlgn val="ctr"/>
        <c:lblOffset val="100"/>
        <c:noMultiLvlLbl val="0"/>
      </c:catAx>
      <c:valAx>
        <c:axId val="854313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431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Mine 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SAHEL!$AJ$3:$AJ$18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</c:v>
                </c:pt>
                <c:pt idx="9">
                  <c:v>14</c:v>
                </c:pt>
                <c:pt idx="10">
                  <c:v>12</c:v>
                </c:pt>
                <c:pt idx="11">
                  <c:v>4</c:v>
                </c:pt>
                <c:pt idx="12">
                  <c:v>6</c:v>
                </c:pt>
                <c:pt idx="13">
                  <c:v>9</c:v>
                </c:pt>
                <c:pt idx="14">
                  <c:v>13</c:v>
                </c:pt>
                <c:pt idx="1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1E-4291-BB89-81DDB1913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757840"/>
        <c:axId val="836758168"/>
      </c:lineChart>
      <c:catAx>
        <c:axId val="83675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758168"/>
        <c:crosses val="autoZero"/>
        <c:auto val="1"/>
        <c:lblAlgn val="ctr"/>
        <c:lblOffset val="100"/>
        <c:noMultiLvlLbl val="0"/>
      </c:catAx>
      <c:valAx>
        <c:axId val="83675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75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Peacekeeping and Peacebuilding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SAHEL!$AK$3:$AK$18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10</c:v>
                </c:pt>
                <c:pt idx="9">
                  <c:v>2</c:v>
                </c:pt>
                <c:pt idx="10">
                  <c:v>4</c:v>
                </c:pt>
                <c:pt idx="11">
                  <c:v>11</c:v>
                </c:pt>
                <c:pt idx="12">
                  <c:v>11</c:v>
                </c:pt>
                <c:pt idx="13">
                  <c:v>6</c:v>
                </c:pt>
                <c:pt idx="14">
                  <c:v>9</c:v>
                </c:pt>
                <c:pt idx="1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A7-4D63-86DA-080D7F5E2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5151928"/>
        <c:axId val="755152256"/>
      </c:lineChart>
      <c:catAx>
        <c:axId val="7551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5152256"/>
        <c:crosses val="autoZero"/>
        <c:auto val="1"/>
        <c:lblAlgn val="ctr"/>
        <c:lblOffset val="100"/>
        <c:noMultiLvlLbl val="0"/>
      </c:catAx>
      <c:valAx>
        <c:axId val="75515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5151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Protection and Human Rights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SAHEL!$AL$3:$AL$18</c:f>
              <c:numCache>
                <c:formatCode>General</c:formatCode>
                <c:ptCount val="16"/>
                <c:pt idx="0">
                  <c:v>13</c:v>
                </c:pt>
                <c:pt idx="1">
                  <c:v>5</c:v>
                </c:pt>
                <c:pt idx="2">
                  <c:v>16</c:v>
                </c:pt>
                <c:pt idx="3">
                  <c:v>12</c:v>
                </c:pt>
                <c:pt idx="4">
                  <c:v>17</c:v>
                </c:pt>
                <c:pt idx="5">
                  <c:v>10</c:v>
                </c:pt>
                <c:pt idx="6">
                  <c:v>22</c:v>
                </c:pt>
                <c:pt idx="7">
                  <c:v>145</c:v>
                </c:pt>
                <c:pt idx="8">
                  <c:v>182</c:v>
                </c:pt>
                <c:pt idx="9">
                  <c:v>74</c:v>
                </c:pt>
                <c:pt idx="10">
                  <c:v>105</c:v>
                </c:pt>
                <c:pt idx="11">
                  <c:v>113</c:v>
                </c:pt>
                <c:pt idx="12">
                  <c:v>218</c:v>
                </c:pt>
                <c:pt idx="13">
                  <c:v>164</c:v>
                </c:pt>
                <c:pt idx="14">
                  <c:v>254</c:v>
                </c:pt>
                <c:pt idx="15">
                  <c:v>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D0-4A90-A7B1-7A7901BF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752920"/>
        <c:axId val="836751608"/>
      </c:lineChart>
      <c:catAx>
        <c:axId val="836752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751608"/>
        <c:crosses val="autoZero"/>
        <c:auto val="1"/>
        <c:lblAlgn val="ctr"/>
        <c:lblOffset val="100"/>
        <c:noMultiLvlLbl val="0"/>
      </c:catAx>
      <c:valAx>
        <c:axId val="836751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752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Nombre de rapports par pays (2005-mai</a:t>
            </a:r>
            <a:r>
              <a:rPr lang="fr-BE" baseline="0"/>
              <a:t> 2021)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SAHEL!$G$2:$G$6</c:f>
              <c:strCache>
                <c:ptCount val="5"/>
                <c:pt idx="0">
                  <c:v>Burkina Faso</c:v>
                </c:pt>
                <c:pt idx="1">
                  <c:v>Mali</c:v>
                </c:pt>
                <c:pt idx="2">
                  <c:v>Mauritanie</c:v>
                </c:pt>
                <c:pt idx="3">
                  <c:v>Niger</c:v>
                </c:pt>
                <c:pt idx="4">
                  <c:v>Sénégal</c:v>
                </c:pt>
              </c:strCache>
            </c:strRef>
          </c:cat>
          <c:val>
            <c:numRef>
              <c:f>SAHEL!$H$2:$H$6</c:f>
              <c:numCache>
                <c:formatCode>General</c:formatCode>
                <c:ptCount val="5"/>
                <c:pt idx="0">
                  <c:v>1292</c:v>
                </c:pt>
                <c:pt idx="1">
                  <c:v>2023</c:v>
                </c:pt>
                <c:pt idx="2">
                  <c:v>642</c:v>
                </c:pt>
                <c:pt idx="3">
                  <c:v>2029</c:v>
                </c:pt>
                <c:pt idx="4">
                  <c:v>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F2-44F4-9FDE-2EF4F0CA83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70840664"/>
        <c:axId val="670838040"/>
      </c:barChart>
      <c:catAx>
        <c:axId val="670840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Pays concernés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38040"/>
        <c:crosses val="autoZero"/>
        <c:auto val="1"/>
        <c:lblAlgn val="ctr"/>
        <c:lblOffset val="100"/>
        <c:noMultiLvlLbl val="0"/>
      </c:catAx>
      <c:valAx>
        <c:axId val="67083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de rapports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40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Recovery and Reconstruction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SAHEL!$AM$3:$AM$18</c:f>
              <c:numCache>
                <c:formatCode>General</c:formatCode>
                <c:ptCount val="16"/>
                <c:pt idx="0">
                  <c:v>2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9</c:v>
                </c:pt>
                <c:pt idx="5">
                  <c:v>9</c:v>
                </c:pt>
                <c:pt idx="6">
                  <c:v>5</c:v>
                </c:pt>
                <c:pt idx="7">
                  <c:v>19</c:v>
                </c:pt>
                <c:pt idx="8">
                  <c:v>68</c:v>
                </c:pt>
                <c:pt idx="9">
                  <c:v>30</c:v>
                </c:pt>
                <c:pt idx="10">
                  <c:v>47</c:v>
                </c:pt>
                <c:pt idx="11">
                  <c:v>55</c:v>
                </c:pt>
                <c:pt idx="12">
                  <c:v>24</c:v>
                </c:pt>
                <c:pt idx="13">
                  <c:v>29</c:v>
                </c:pt>
                <c:pt idx="14">
                  <c:v>35</c:v>
                </c:pt>
                <c:pt idx="15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31-4A5B-8B5B-B522FC933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9511088"/>
        <c:axId val="809505512"/>
      </c:lineChart>
      <c:catAx>
        <c:axId val="80951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505512"/>
        <c:crosses val="autoZero"/>
        <c:auto val="1"/>
        <c:lblAlgn val="ctr"/>
        <c:lblOffset val="100"/>
        <c:noMultiLvlLbl val="0"/>
      </c:catAx>
      <c:valAx>
        <c:axId val="80950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511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Safety and Security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SAHEL!$AN$3:$AN$18</c:f>
              <c:numCache>
                <c:formatCode>General</c:formatCode>
                <c:ptCount val="16"/>
                <c:pt idx="0">
                  <c:v>7</c:v>
                </c:pt>
                <c:pt idx="1">
                  <c:v>12</c:v>
                </c:pt>
                <c:pt idx="2">
                  <c:v>10</c:v>
                </c:pt>
                <c:pt idx="3">
                  <c:v>5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17</c:v>
                </c:pt>
                <c:pt idx="8">
                  <c:v>10</c:v>
                </c:pt>
                <c:pt idx="9">
                  <c:v>4</c:v>
                </c:pt>
                <c:pt idx="10">
                  <c:v>15</c:v>
                </c:pt>
                <c:pt idx="11">
                  <c:v>18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A4-43CE-96D1-EB18E8509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0358208"/>
        <c:axId val="730353616"/>
      </c:lineChart>
      <c:catAx>
        <c:axId val="730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0353616"/>
        <c:crosses val="autoZero"/>
        <c:auto val="1"/>
        <c:lblAlgn val="ctr"/>
        <c:lblOffset val="100"/>
        <c:noMultiLvlLbl val="0"/>
      </c:catAx>
      <c:valAx>
        <c:axId val="73035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0358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Shelter and NFIs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SAHEL!$AO$3:$AO$18</c:f>
              <c:numCache>
                <c:formatCode>General</c:formatCode>
                <c:ptCount val="16"/>
                <c:pt idx="0">
                  <c:v>9</c:v>
                </c:pt>
                <c:pt idx="1">
                  <c:v>7</c:v>
                </c:pt>
                <c:pt idx="2">
                  <c:v>15</c:v>
                </c:pt>
                <c:pt idx="3">
                  <c:v>12</c:v>
                </c:pt>
                <c:pt idx="4">
                  <c:v>33</c:v>
                </c:pt>
                <c:pt idx="5">
                  <c:v>32</c:v>
                </c:pt>
                <c:pt idx="6">
                  <c:v>26</c:v>
                </c:pt>
                <c:pt idx="7">
                  <c:v>108</c:v>
                </c:pt>
                <c:pt idx="8">
                  <c:v>122</c:v>
                </c:pt>
                <c:pt idx="9">
                  <c:v>63</c:v>
                </c:pt>
                <c:pt idx="10">
                  <c:v>87</c:v>
                </c:pt>
                <c:pt idx="11">
                  <c:v>69</c:v>
                </c:pt>
                <c:pt idx="12">
                  <c:v>148</c:v>
                </c:pt>
                <c:pt idx="13">
                  <c:v>77</c:v>
                </c:pt>
                <c:pt idx="14">
                  <c:v>123</c:v>
                </c:pt>
                <c:pt idx="15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A5-4C2B-B67A-B1B4BE91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0852144"/>
        <c:axId val="670851488"/>
      </c:lineChart>
      <c:catAx>
        <c:axId val="67085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51488"/>
        <c:crosses val="autoZero"/>
        <c:auto val="1"/>
        <c:lblAlgn val="ctr"/>
        <c:lblOffset val="100"/>
        <c:noMultiLvlLbl val="0"/>
      </c:catAx>
      <c:valAx>
        <c:axId val="67085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52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SAHEL!$AP$3:$AP$18</c:f>
              <c:numCache>
                <c:formatCode>General</c:formatCode>
                <c:ptCount val="16"/>
                <c:pt idx="0">
                  <c:v>13</c:v>
                </c:pt>
                <c:pt idx="1">
                  <c:v>12</c:v>
                </c:pt>
                <c:pt idx="2">
                  <c:v>26</c:v>
                </c:pt>
                <c:pt idx="3">
                  <c:v>9</c:v>
                </c:pt>
                <c:pt idx="4">
                  <c:v>43</c:v>
                </c:pt>
                <c:pt idx="5">
                  <c:v>42</c:v>
                </c:pt>
                <c:pt idx="6">
                  <c:v>34</c:v>
                </c:pt>
                <c:pt idx="7">
                  <c:v>185</c:v>
                </c:pt>
                <c:pt idx="8">
                  <c:v>192</c:v>
                </c:pt>
                <c:pt idx="9">
                  <c:v>77</c:v>
                </c:pt>
                <c:pt idx="10">
                  <c:v>97</c:v>
                </c:pt>
                <c:pt idx="11">
                  <c:v>72</c:v>
                </c:pt>
                <c:pt idx="12">
                  <c:v>153</c:v>
                </c:pt>
                <c:pt idx="13">
                  <c:v>95</c:v>
                </c:pt>
                <c:pt idx="14">
                  <c:v>130</c:v>
                </c:pt>
                <c:pt idx="15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FA-487F-9CDF-52951FB9D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9539624"/>
        <c:axId val="809542248"/>
      </c:lineChart>
      <c:catAx>
        <c:axId val="809539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542248"/>
        <c:crosses val="autoZero"/>
        <c:auto val="1"/>
        <c:lblAlgn val="ctr"/>
        <c:lblOffset val="100"/>
        <c:noMultiLvlLbl val="0"/>
      </c:catAx>
      <c:valAx>
        <c:axId val="80954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539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des thématiques - SAHEL (2005-2020)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Agriculture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SAHEL!$W$3:$W$18</c:f>
              <c:numCache>
                <c:formatCode>General</c:formatCode>
                <c:ptCount val="16"/>
                <c:pt idx="0">
                  <c:v>194</c:v>
                </c:pt>
                <c:pt idx="1">
                  <c:v>229</c:v>
                </c:pt>
                <c:pt idx="2">
                  <c:v>192</c:v>
                </c:pt>
                <c:pt idx="3">
                  <c:v>164</c:v>
                </c:pt>
                <c:pt idx="4">
                  <c:v>182</c:v>
                </c:pt>
                <c:pt idx="5">
                  <c:v>187</c:v>
                </c:pt>
                <c:pt idx="6">
                  <c:v>166</c:v>
                </c:pt>
                <c:pt idx="7">
                  <c:v>327</c:v>
                </c:pt>
                <c:pt idx="8">
                  <c:v>370</c:v>
                </c:pt>
                <c:pt idx="9">
                  <c:v>256</c:v>
                </c:pt>
                <c:pt idx="10">
                  <c:v>256</c:v>
                </c:pt>
                <c:pt idx="11">
                  <c:v>242</c:v>
                </c:pt>
                <c:pt idx="12">
                  <c:v>234</c:v>
                </c:pt>
                <c:pt idx="13">
                  <c:v>228</c:v>
                </c:pt>
                <c:pt idx="14">
                  <c:v>209</c:v>
                </c:pt>
                <c:pt idx="15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F0-4114-A294-380C98483FD4}"/>
            </c:ext>
          </c:extLst>
        </c:ser>
        <c:ser>
          <c:idx val="1"/>
          <c:order val="1"/>
          <c:tx>
            <c:v>Food and Nutrition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SAHEL!$AD$3:$AD$18</c:f>
              <c:numCache>
                <c:formatCode>General</c:formatCode>
                <c:ptCount val="16"/>
                <c:pt idx="0">
                  <c:v>230</c:v>
                </c:pt>
                <c:pt idx="1">
                  <c:v>254</c:v>
                </c:pt>
                <c:pt idx="2">
                  <c:v>212</c:v>
                </c:pt>
                <c:pt idx="3">
                  <c:v>178</c:v>
                </c:pt>
                <c:pt idx="4">
                  <c:v>207</c:v>
                </c:pt>
                <c:pt idx="5">
                  <c:v>202</c:v>
                </c:pt>
                <c:pt idx="6">
                  <c:v>186</c:v>
                </c:pt>
                <c:pt idx="7">
                  <c:v>430</c:v>
                </c:pt>
                <c:pt idx="8">
                  <c:v>467</c:v>
                </c:pt>
                <c:pt idx="9">
                  <c:v>298</c:v>
                </c:pt>
                <c:pt idx="10">
                  <c:v>379</c:v>
                </c:pt>
                <c:pt idx="11">
                  <c:v>321</c:v>
                </c:pt>
                <c:pt idx="12">
                  <c:v>365</c:v>
                </c:pt>
                <c:pt idx="13">
                  <c:v>310</c:v>
                </c:pt>
                <c:pt idx="14">
                  <c:v>341</c:v>
                </c:pt>
                <c:pt idx="15">
                  <c:v>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F0-4114-A294-380C98483FD4}"/>
            </c:ext>
          </c:extLst>
        </c:ser>
        <c:ser>
          <c:idx val="2"/>
          <c:order val="2"/>
          <c:tx>
            <c:v>Education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SAHEL!$AC$3:$AC$18</c:f>
              <c:numCache>
                <c:formatCode>General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111</c:v>
                </c:pt>
                <c:pt idx="8">
                  <c:v>143</c:v>
                </c:pt>
                <c:pt idx="9">
                  <c:v>56</c:v>
                </c:pt>
                <c:pt idx="10">
                  <c:v>71</c:v>
                </c:pt>
                <c:pt idx="11">
                  <c:v>90</c:v>
                </c:pt>
                <c:pt idx="12">
                  <c:v>165</c:v>
                </c:pt>
                <c:pt idx="13">
                  <c:v>104</c:v>
                </c:pt>
                <c:pt idx="14">
                  <c:v>171</c:v>
                </c:pt>
                <c:pt idx="15">
                  <c:v>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F0-4114-A294-380C98483FD4}"/>
            </c:ext>
          </c:extLst>
        </c:ser>
        <c:ser>
          <c:idx val="3"/>
          <c:order val="3"/>
          <c:tx>
            <c:v>Health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SAHEL!$AG$3:$AG$18</c:f>
              <c:numCache>
                <c:formatCode>General</c:formatCode>
                <c:ptCount val="16"/>
                <c:pt idx="0">
                  <c:v>125</c:v>
                </c:pt>
                <c:pt idx="1">
                  <c:v>86</c:v>
                </c:pt>
                <c:pt idx="2">
                  <c:v>142</c:v>
                </c:pt>
                <c:pt idx="3">
                  <c:v>102</c:v>
                </c:pt>
                <c:pt idx="4">
                  <c:v>102</c:v>
                </c:pt>
                <c:pt idx="5">
                  <c:v>81</c:v>
                </c:pt>
                <c:pt idx="6">
                  <c:v>71</c:v>
                </c:pt>
                <c:pt idx="7">
                  <c:v>206</c:v>
                </c:pt>
                <c:pt idx="8">
                  <c:v>199</c:v>
                </c:pt>
                <c:pt idx="9">
                  <c:v>122</c:v>
                </c:pt>
                <c:pt idx="10">
                  <c:v>141</c:v>
                </c:pt>
                <c:pt idx="11">
                  <c:v>128</c:v>
                </c:pt>
                <c:pt idx="12">
                  <c:v>171</c:v>
                </c:pt>
                <c:pt idx="13">
                  <c:v>100</c:v>
                </c:pt>
                <c:pt idx="14">
                  <c:v>182</c:v>
                </c:pt>
                <c:pt idx="15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F0-4114-A294-380C98483FD4}"/>
            </c:ext>
          </c:extLst>
        </c:ser>
        <c:ser>
          <c:idx val="4"/>
          <c:order val="4"/>
          <c:tx>
            <c:v>Protection and Human Rights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SAHEL!$AL$3:$AL$18</c:f>
              <c:numCache>
                <c:formatCode>General</c:formatCode>
                <c:ptCount val="16"/>
                <c:pt idx="0">
                  <c:v>13</c:v>
                </c:pt>
                <c:pt idx="1">
                  <c:v>5</c:v>
                </c:pt>
                <c:pt idx="2">
                  <c:v>16</c:v>
                </c:pt>
                <c:pt idx="3">
                  <c:v>12</c:v>
                </c:pt>
                <c:pt idx="4">
                  <c:v>17</c:v>
                </c:pt>
                <c:pt idx="5">
                  <c:v>10</c:v>
                </c:pt>
                <c:pt idx="6">
                  <c:v>22</c:v>
                </c:pt>
                <c:pt idx="7">
                  <c:v>145</c:v>
                </c:pt>
                <c:pt idx="8">
                  <c:v>182</c:v>
                </c:pt>
                <c:pt idx="9">
                  <c:v>74</c:v>
                </c:pt>
                <c:pt idx="10">
                  <c:v>105</c:v>
                </c:pt>
                <c:pt idx="11">
                  <c:v>113</c:v>
                </c:pt>
                <c:pt idx="12">
                  <c:v>218</c:v>
                </c:pt>
                <c:pt idx="13">
                  <c:v>164</c:v>
                </c:pt>
                <c:pt idx="14">
                  <c:v>254</c:v>
                </c:pt>
                <c:pt idx="15">
                  <c:v>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F0-4114-A294-380C98483FD4}"/>
            </c:ext>
          </c:extLst>
        </c:ser>
        <c:ser>
          <c:idx val="5"/>
          <c:order val="5"/>
          <c:tx>
            <c:v>Shelter and NFIs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SAHEL!$AO$3:$AO$18</c:f>
              <c:numCache>
                <c:formatCode>General</c:formatCode>
                <c:ptCount val="16"/>
                <c:pt idx="0">
                  <c:v>9</c:v>
                </c:pt>
                <c:pt idx="1">
                  <c:v>7</c:v>
                </c:pt>
                <c:pt idx="2">
                  <c:v>15</c:v>
                </c:pt>
                <c:pt idx="3">
                  <c:v>12</c:v>
                </c:pt>
                <c:pt idx="4">
                  <c:v>33</c:v>
                </c:pt>
                <c:pt idx="5">
                  <c:v>32</c:v>
                </c:pt>
                <c:pt idx="6">
                  <c:v>26</c:v>
                </c:pt>
                <c:pt idx="7">
                  <c:v>108</c:v>
                </c:pt>
                <c:pt idx="8">
                  <c:v>122</c:v>
                </c:pt>
                <c:pt idx="9">
                  <c:v>63</c:v>
                </c:pt>
                <c:pt idx="10">
                  <c:v>87</c:v>
                </c:pt>
                <c:pt idx="11">
                  <c:v>69</c:v>
                </c:pt>
                <c:pt idx="12">
                  <c:v>148</c:v>
                </c:pt>
                <c:pt idx="13">
                  <c:v>77</c:v>
                </c:pt>
                <c:pt idx="14">
                  <c:v>123</c:v>
                </c:pt>
                <c:pt idx="15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BF0-4114-A294-380C98483FD4}"/>
            </c:ext>
          </c:extLst>
        </c:ser>
        <c:ser>
          <c:idx val="6"/>
          <c:order val="6"/>
          <c:tx>
            <c:v>WASH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SAHEL!$AP$3:$AP$18</c:f>
              <c:numCache>
                <c:formatCode>General</c:formatCode>
                <c:ptCount val="16"/>
                <c:pt idx="0">
                  <c:v>13</c:v>
                </c:pt>
                <c:pt idx="1">
                  <c:v>12</c:v>
                </c:pt>
                <c:pt idx="2">
                  <c:v>26</c:v>
                </c:pt>
                <c:pt idx="3">
                  <c:v>9</c:v>
                </c:pt>
                <c:pt idx="4">
                  <c:v>43</c:v>
                </c:pt>
                <c:pt idx="5">
                  <c:v>42</c:v>
                </c:pt>
                <c:pt idx="6">
                  <c:v>34</c:v>
                </c:pt>
                <c:pt idx="7">
                  <c:v>185</c:v>
                </c:pt>
                <c:pt idx="8">
                  <c:v>192</c:v>
                </c:pt>
                <c:pt idx="9">
                  <c:v>77</c:v>
                </c:pt>
                <c:pt idx="10">
                  <c:v>97</c:v>
                </c:pt>
                <c:pt idx="11">
                  <c:v>72</c:v>
                </c:pt>
                <c:pt idx="12">
                  <c:v>153</c:v>
                </c:pt>
                <c:pt idx="13">
                  <c:v>95</c:v>
                </c:pt>
                <c:pt idx="14">
                  <c:v>130</c:v>
                </c:pt>
                <c:pt idx="15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BF0-4114-A294-380C98483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9490424"/>
        <c:axId val="809487800"/>
      </c:lineChart>
      <c:catAx>
        <c:axId val="809490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Années de publication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487800"/>
        <c:crosses val="autoZero"/>
        <c:auto val="1"/>
        <c:lblAlgn val="ctr"/>
        <c:lblOffset val="100"/>
        <c:noMultiLvlLbl val="0"/>
      </c:catAx>
      <c:valAx>
        <c:axId val="809487800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de rapports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949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Pourcentages de rapports concernés par thématique - SAHEL (2005-2021)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0294344597561167E-2"/>
          <c:y val="7.7756114792686376E-2"/>
          <c:w val="0.71026717880471579"/>
          <c:h val="0.81835715797151132"/>
        </c:manualLayout>
      </c:layout>
      <c:lineChart>
        <c:grouping val="standard"/>
        <c:varyColors val="0"/>
        <c:ser>
          <c:idx val="0"/>
          <c:order val="0"/>
          <c:tx>
            <c:v>Agriculture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SAHEL!$F$45:$F$61</c:f>
              <c:numCache>
                <c:formatCode>General</c:formatCode>
                <c:ptCount val="17"/>
                <c:pt idx="0">
                  <c:v>62.379421221864952</c:v>
                </c:pt>
                <c:pt idx="1">
                  <c:v>74.592833876221505</c:v>
                </c:pt>
                <c:pt idx="2">
                  <c:v>61.736334405144703</c:v>
                </c:pt>
                <c:pt idx="3">
                  <c:v>72.888888888888886</c:v>
                </c:pt>
                <c:pt idx="4">
                  <c:v>74.590163934426229</c:v>
                </c:pt>
                <c:pt idx="5">
                  <c:v>76.954732510288068</c:v>
                </c:pt>
                <c:pt idx="6">
                  <c:v>81.372549019607845</c:v>
                </c:pt>
                <c:pt idx="7">
                  <c:v>68.84210526315789</c:v>
                </c:pt>
                <c:pt idx="8">
                  <c:v>72.691552062868368</c:v>
                </c:pt>
                <c:pt idx="9">
                  <c:v>69.565217391304344</c:v>
                </c:pt>
                <c:pt idx="10">
                  <c:v>57.918552036199102</c:v>
                </c:pt>
                <c:pt idx="11">
                  <c:v>58.737864077669897</c:v>
                </c:pt>
                <c:pt idx="12">
                  <c:v>48.447204968944099</c:v>
                </c:pt>
                <c:pt idx="13">
                  <c:v>56.296296296296298</c:v>
                </c:pt>
                <c:pt idx="14">
                  <c:v>45.434782608695649</c:v>
                </c:pt>
                <c:pt idx="15">
                  <c:v>33.209417596034697</c:v>
                </c:pt>
                <c:pt idx="16">
                  <c:v>31.474103585657371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45-4DF3-BE87-8B17CBACF18F}"/>
            </c:ext>
          </c:extLst>
        </c:ser>
        <c:ser>
          <c:idx val="1"/>
          <c:order val="1"/>
          <c:tx>
            <c:v>Food and nutrition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SAHEL!$G$45:$G$61</c:f>
              <c:numCache>
                <c:formatCode>General</c:formatCode>
                <c:ptCount val="17"/>
                <c:pt idx="0">
                  <c:v>73.954983922829584</c:v>
                </c:pt>
                <c:pt idx="1">
                  <c:v>82.736156351791536</c:v>
                </c:pt>
                <c:pt idx="2">
                  <c:v>68.167202572347264</c:v>
                </c:pt>
                <c:pt idx="3">
                  <c:v>79.111111111111114</c:v>
                </c:pt>
                <c:pt idx="4">
                  <c:v>84.836065573770497</c:v>
                </c:pt>
                <c:pt idx="5">
                  <c:v>83.127572016460903</c:v>
                </c:pt>
                <c:pt idx="6">
                  <c:v>91.17647058823529</c:v>
                </c:pt>
                <c:pt idx="7">
                  <c:v>90.526315789473685</c:v>
                </c:pt>
                <c:pt idx="8">
                  <c:v>91.748526522593323</c:v>
                </c:pt>
                <c:pt idx="9">
                  <c:v>80.978260869565219</c:v>
                </c:pt>
                <c:pt idx="10">
                  <c:v>85.74660633484163</c:v>
                </c:pt>
                <c:pt idx="11">
                  <c:v>77.912621359223294</c:v>
                </c:pt>
                <c:pt idx="12">
                  <c:v>75.569358178053818</c:v>
                </c:pt>
                <c:pt idx="13">
                  <c:v>76.543209876543202</c:v>
                </c:pt>
                <c:pt idx="14">
                  <c:v>74.130434782608702</c:v>
                </c:pt>
                <c:pt idx="15">
                  <c:v>59.107806691449817</c:v>
                </c:pt>
                <c:pt idx="16">
                  <c:v>64.541832669322702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45-4DF3-BE87-8B17CBACF18F}"/>
            </c:ext>
          </c:extLst>
        </c:ser>
        <c:ser>
          <c:idx val="2"/>
          <c:order val="2"/>
          <c:tx>
            <c:v>Education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SAHEL!$H$45:$H$61</c:f>
              <c:numCache>
                <c:formatCode>General</c:formatCode>
                <c:ptCount val="17"/>
                <c:pt idx="0">
                  <c:v>0.96463022508038598</c:v>
                </c:pt>
                <c:pt idx="1">
                  <c:v>0.97719869706840379</c:v>
                </c:pt>
                <c:pt idx="2">
                  <c:v>0.96463022508038598</c:v>
                </c:pt>
                <c:pt idx="3">
                  <c:v>1.3333333333333335</c:v>
                </c:pt>
                <c:pt idx="4">
                  <c:v>2.459016393442623</c:v>
                </c:pt>
                <c:pt idx="5">
                  <c:v>3.2921810699588478</c:v>
                </c:pt>
                <c:pt idx="6">
                  <c:v>6.3725490196078427</c:v>
                </c:pt>
                <c:pt idx="7">
                  <c:v>23.368421052631579</c:v>
                </c:pt>
                <c:pt idx="8">
                  <c:v>28.094302554027507</c:v>
                </c:pt>
                <c:pt idx="9">
                  <c:v>15.217391304347828</c:v>
                </c:pt>
                <c:pt idx="10">
                  <c:v>16.063348416289593</c:v>
                </c:pt>
                <c:pt idx="11">
                  <c:v>21.844660194174757</c:v>
                </c:pt>
                <c:pt idx="12">
                  <c:v>34.161490683229815</c:v>
                </c:pt>
                <c:pt idx="13">
                  <c:v>25.679012345679013</c:v>
                </c:pt>
                <c:pt idx="14">
                  <c:v>37.173913043478265</c:v>
                </c:pt>
                <c:pt idx="15">
                  <c:v>30.855018587360593</c:v>
                </c:pt>
                <c:pt idx="16">
                  <c:v>32.669322709163346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A45-4DF3-BE87-8B17CBACF18F}"/>
            </c:ext>
          </c:extLst>
        </c:ser>
        <c:ser>
          <c:idx val="3"/>
          <c:order val="3"/>
          <c:tx>
            <c:v>Health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SAHEL!$I$45:$I$61</c:f>
              <c:numCache>
                <c:formatCode>General</c:formatCode>
                <c:ptCount val="17"/>
                <c:pt idx="0">
                  <c:v>40.192926045016073</c:v>
                </c:pt>
                <c:pt idx="1">
                  <c:v>28.013029315960914</c:v>
                </c:pt>
                <c:pt idx="2">
                  <c:v>45.659163987138264</c:v>
                </c:pt>
                <c:pt idx="3">
                  <c:v>45.333333333333329</c:v>
                </c:pt>
                <c:pt idx="4">
                  <c:v>41.803278688524593</c:v>
                </c:pt>
                <c:pt idx="5">
                  <c:v>33.333333333333329</c:v>
                </c:pt>
                <c:pt idx="6">
                  <c:v>34.803921568627452</c:v>
                </c:pt>
                <c:pt idx="7">
                  <c:v>43.368421052631575</c:v>
                </c:pt>
                <c:pt idx="8">
                  <c:v>39.096267190569748</c:v>
                </c:pt>
                <c:pt idx="9">
                  <c:v>33.152173913043477</c:v>
                </c:pt>
                <c:pt idx="10">
                  <c:v>31.90045248868778</c:v>
                </c:pt>
                <c:pt idx="11">
                  <c:v>31.067961165048541</c:v>
                </c:pt>
                <c:pt idx="12">
                  <c:v>35.403726708074537</c:v>
                </c:pt>
                <c:pt idx="13">
                  <c:v>24.691358024691358</c:v>
                </c:pt>
                <c:pt idx="14">
                  <c:v>39.565217391304344</c:v>
                </c:pt>
                <c:pt idx="15">
                  <c:v>58.364312267657994</c:v>
                </c:pt>
                <c:pt idx="16">
                  <c:v>52.191235059760956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A45-4DF3-BE87-8B17CBACF18F}"/>
            </c:ext>
          </c:extLst>
        </c:ser>
        <c:ser>
          <c:idx val="4"/>
          <c:order val="4"/>
          <c:tx>
            <c:v>Protection and Human Rights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SAHEL!$J$45:$J$61</c:f>
              <c:numCache>
                <c:formatCode>General</c:formatCode>
                <c:ptCount val="17"/>
                <c:pt idx="0">
                  <c:v>4.180064308681672</c:v>
                </c:pt>
                <c:pt idx="1">
                  <c:v>1.6286644951140066</c:v>
                </c:pt>
                <c:pt idx="2">
                  <c:v>5.144694533762058</c:v>
                </c:pt>
                <c:pt idx="3">
                  <c:v>5.3333333333333339</c:v>
                </c:pt>
                <c:pt idx="4">
                  <c:v>6.9672131147540979</c:v>
                </c:pt>
                <c:pt idx="5">
                  <c:v>4.1152263374485596</c:v>
                </c:pt>
                <c:pt idx="6">
                  <c:v>10.784313725490197</c:v>
                </c:pt>
                <c:pt idx="7">
                  <c:v>30.526315789473685</c:v>
                </c:pt>
                <c:pt idx="8">
                  <c:v>35.756385068762278</c:v>
                </c:pt>
                <c:pt idx="9">
                  <c:v>20.108695652173914</c:v>
                </c:pt>
                <c:pt idx="10">
                  <c:v>23.755656108597282</c:v>
                </c:pt>
                <c:pt idx="11">
                  <c:v>27.427184466019416</c:v>
                </c:pt>
                <c:pt idx="12">
                  <c:v>45.134575569358176</c:v>
                </c:pt>
                <c:pt idx="13">
                  <c:v>40.493827160493829</c:v>
                </c:pt>
                <c:pt idx="14">
                  <c:v>55.217391304347828</c:v>
                </c:pt>
                <c:pt idx="15">
                  <c:v>50.433705080545231</c:v>
                </c:pt>
                <c:pt idx="16">
                  <c:v>55.776892430278878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A45-4DF3-BE87-8B17CBACF18F}"/>
            </c:ext>
          </c:extLst>
        </c:ser>
        <c:ser>
          <c:idx val="5"/>
          <c:order val="5"/>
          <c:tx>
            <c:v>Shelter and NFIs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SAHEL!$K$45:$K$61</c:f>
              <c:numCache>
                <c:formatCode>General</c:formatCode>
                <c:ptCount val="17"/>
                <c:pt idx="0">
                  <c:v>2.8938906752411575</c:v>
                </c:pt>
                <c:pt idx="1">
                  <c:v>2.2801302931596092</c:v>
                </c:pt>
                <c:pt idx="2">
                  <c:v>4.823151125401929</c:v>
                </c:pt>
                <c:pt idx="3">
                  <c:v>5.3333333333333339</c:v>
                </c:pt>
                <c:pt idx="4">
                  <c:v>13.524590163934427</c:v>
                </c:pt>
                <c:pt idx="5">
                  <c:v>13.168724279835391</c:v>
                </c:pt>
                <c:pt idx="6">
                  <c:v>12.745098039215685</c:v>
                </c:pt>
                <c:pt idx="7">
                  <c:v>22.736842105263158</c:v>
                </c:pt>
                <c:pt idx="8">
                  <c:v>23.968565815324165</c:v>
                </c:pt>
                <c:pt idx="9">
                  <c:v>17.119565217391305</c:v>
                </c:pt>
                <c:pt idx="10">
                  <c:v>19.683257918552037</c:v>
                </c:pt>
                <c:pt idx="11">
                  <c:v>16.747572815533982</c:v>
                </c:pt>
                <c:pt idx="12">
                  <c:v>30.641821946169774</c:v>
                </c:pt>
                <c:pt idx="13">
                  <c:v>19.012345679012345</c:v>
                </c:pt>
                <c:pt idx="14">
                  <c:v>26.739130434782609</c:v>
                </c:pt>
                <c:pt idx="15">
                  <c:v>21.561338289962826</c:v>
                </c:pt>
                <c:pt idx="16">
                  <c:v>28.685258964143429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A45-4DF3-BE87-8B17CBACF18F}"/>
            </c:ext>
          </c:extLst>
        </c:ser>
        <c:ser>
          <c:idx val="6"/>
          <c:order val="6"/>
          <c:tx>
            <c:v>WASH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SAHEL!$E$45:$E$61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SAHEL!$L$45:$L$61</c:f>
              <c:numCache>
                <c:formatCode>General</c:formatCode>
                <c:ptCount val="17"/>
                <c:pt idx="0">
                  <c:v>4.180064308681672</c:v>
                </c:pt>
                <c:pt idx="1">
                  <c:v>3.9087947882736152</c:v>
                </c:pt>
                <c:pt idx="2">
                  <c:v>8.360128617363344</c:v>
                </c:pt>
                <c:pt idx="3">
                  <c:v>4</c:v>
                </c:pt>
                <c:pt idx="4">
                  <c:v>17.622950819672131</c:v>
                </c:pt>
                <c:pt idx="5">
                  <c:v>17.283950617283949</c:v>
                </c:pt>
                <c:pt idx="6">
                  <c:v>16.666666666666664</c:v>
                </c:pt>
                <c:pt idx="7">
                  <c:v>38.94736842105263</c:v>
                </c:pt>
                <c:pt idx="8">
                  <c:v>37.721021611001966</c:v>
                </c:pt>
                <c:pt idx="9">
                  <c:v>20.923913043478262</c:v>
                </c:pt>
                <c:pt idx="10">
                  <c:v>21.945701357466064</c:v>
                </c:pt>
                <c:pt idx="11">
                  <c:v>17.475728155339805</c:v>
                </c:pt>
                <c:pt idx="12">
                  <c:v>31.677018633540371</c:v>
                </c:pt>
                <c:pt idx="13">
                  <c:v>23.456790123456788</c:v>
                </c:pt>
                <c:pt idx="14">
                  <c:v>28.260869565217391</c:v>
                </c:pt>
                <c:pt idx="15">
                  <c:v>33.581164807930605</c:v>
                </c:pt>
                <c:pt idx="16">
                  <c:v>29.880478087649404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A45-4DF3-BE87-8B17CBACF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436792"/>
        <c:axId val="760430888"/>
      </c:lineChart>
      <c:catAx>
        <c:axId val="760436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Années de publication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30888"/>
        <c:crosses val="autoZero"/>
        <c:auto val="1"/>
        <c:lblAlgn val="ctr"/>
        <c:lblOffset val="100"/>
        <c:noMultiLvlLbl val="0"/>
      </c:catAx>
      <c:valAx>
        <c:axId val="76043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de rapports concernés par thématique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36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019901951363558"/>
          <c:y val="0.34902555600385016"/>
          <c:w val="0.18887878480600162"/>
          <c:h val="0.32492727462932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du nombre de rapports - SAHEL (2005-2020)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1282651017313984E-2"/>
                  <c:y val="-0.202405748129604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cat>
            <c:numRef>
              <c:f>SAHEL!$O$2:$O$17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SAHEL!$P$2:$P$17</c:f>
              <c:numCache>
                <c:formatCode>General</c:formatCode>
                <c:ptCount val="16"/>
                <c:pt idx="0">
                  <c:v>311</c:v>
                </c:pt>
                <c:pt idx="1">
                  <c:v>307</c:v>
                </c:pt>
                <c:pt idx="2">
                  <c:v>311</c:v>
                </c:pt>
                <c:pt idx="3">
                  <c:v>225</c:v>
                </c:pt>
                <c:pt idx="4">
                  <c:v>244</c:v>
                </c:pt>
                <c:pt idx="5">
                  <c:v>243</c:v>
                </c:pt>
                <c:pt idx="6">
                  <c:v>204</c:v>
                </c:pt>
                <c:pt idx="7">
                  <c:v>475</c:v>
                </c:pt>
                <c:pt idx="8">
                  <c:v>509</c:v>
                </c:pt>
                <c:pt idx="9">
                  <c:v>368</c:v>
                </c:pt>
                <c:pt idx="10">
                  <c:v>442</c:v>
                </c:pt>
                <c:pt idx="11">
                  <c:v>412</c:v>
                </c:pt>
                <c:pt idx="12">
                  <c:v>483</c:v>
                </c:pt>
                <c:pt idx="13">
                  <c:v>405</c:v>
                </c:pt>
                <c:pt idx="14">
                  <c:v>460</c:v>
                </c:pt>
                <c:pt idx="15">
                  <c:v>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23-499D-8CCC-4B04BF2416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3188112"/>
        <c:axId val="853191064"/>
      </c:lineChart>
      <c:catAx>
        <c:axId val="853188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Années de publication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191064"/>
        <c:crosses val="autoZero"/>
        <c:auto val="1"/>
        <c:lblAlgn val="ctr"/>
        <c:lblOffset val="100"/>
        <c:noMultiLvlLbl val="0"/>
      </c:catAx>
      <c:valAx>
        <c:axId val="85319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de rapports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188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Agriculture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SAHEL!$W$3:$W$18</c:f>
              <c:numCache>
                <c:formatCode>General</c:formatCode>
                <c:ptCount val="16"/>
                <c:pt idx="0">
                  <c:v>194</c:v>
                </c:pt>
                <c:pt idx="1">
                  <c:v>229</c:v>
                </c:pt>
                <c:pt idx="2">
                  <c:v>192</c:v>
                </c:pt>
                <c:pt idx="3">
                  <c:v>164</c:v>
                </c:pt>
                <c:pt idx="4">
                  <c:v>182</c:v>
                </c:pt>
                <c:pt idx="5">
                  <c:v>187</c:v>
                </c:pt>
                <c:pt idx="6">
                  <c:v>166</c:v>
                </c:pt>
                <c:pt idx="7">
                  <c:v>327</c:v>
                </c:pt>
                <c:pt idx="8">
                  <c:v>370</c:v>
                </c:pt>
                <c:pt idx="9">
                  <c:v>256</c:v>
                </c:pt>
                <c:pt idx="10">
                  <c:v>256</c:v>
                </c:pt>
                <c:pt idx="11">
                  <c:v>242</c:v>
                </c:pt>
                <c:pt idx="12">
                  <c:v>234</c:v>
                </c:pt>
                <c:pt idx="13">
                  <c:v>228</c:v>
                </c:pt>
                <c:pt idx="14">
                  <c:v>209</c:v>
                </c:pt>
                <c:pt idx="15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1F-4889-BF04-CCDEF7B45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0847224"/>
        <c:axId val="670855424"/>
      </c:lineChart>
      <c:catAx>
        <c:axId val="67084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55424"/>
        <c:crosses val="autoZero"/>
        <c:auto val="1"/>
        <c:lblAlgn val="ctr"/>
        <c:lblOffset val="100"/>
        <c:noMultiLvlLbl val="0"/>
      </c:catAx>
      <c:valAx>
        <c:axId val="67085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084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Camp Coordination and Camp Management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SAHEL!$X$3:$X$18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39-4A93-A141-821798A05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4257976"/>
        <c:axId val="844259616"/>
      </c:lineChart>
      <c:catAx>
        <c:axId val="844257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4259616"/>
        <c:crosses val="autoZero"/>
        <c:auto val="1"/>
        <c:lblAlgn val="ctr"/>
        <c:lblOffset val="100"/>
        <c:noMultiLvlLbl val="0"/>
      </c:catAx>
      <c:valAx>
        <c:axId val="84425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4257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Climate Change and Environment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SAHEL!$Y$3:$Y$18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3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28-4482-981D-6A7BC53B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3430672"/>
        <c:axId val="853432640"/>
      </c:lineChart>
      <c:catAx>
        <c:axId val="85343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432640"/>
        <c:crosses val="autoZero"/>
        <c:auto val="1"/>
        <c:lblAlgn val="ctr"/>
        <c:lblOffset val="100"/>
        <c:noMultiLvlLbl val="0"/>
      </c:catAx>
      <c:valAx>
        <c:axId val="85343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343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Contributions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SAHEL!$Z$3:$Z$18</c:f>
              <c:numCache>
                <c:formatCode>General</c:formatCode>
                <c:ptCount val="16"/>
                <c:pt idx="0">
                  <c:v>32</c:v>
                </c:pt>
                <c:pt idx="1">
                  <c:v>20</c:v>
                </c:pt>
                <c:pt idx="2">
                  <c:v>13</c:v>
                </c:pt>
                <c:pt idx="3">
                  <c:v>6</c:v>
                </c:pt>
                <c:pt idx="4">
                  <c:v>12</c:v>
                </c:pt>
                <c:pt idx="5">
                  <c:v>17</c:v>
                </c:pt>
                <c:pt idx="6">
                  <c:v>15</c:v>
                </c:pt>
                <c:pt idx="7">
                  <c:v>128</c:v>
                </c:pt>
                <c:pt idx="8">
                  <c:v>134</c:v>
                </c:pt>
                <c:pt idx="9">
                  <c:v>47</c:v>
                </c:pt>
                <c:pt idx="10">
                  <c:v>57</c:v>
                </c:pt>
                <c:pt idx="11">
                  <c:v>54</c:v>
                </c:pt>
                <c:pt idx="12">
                  <c:v>35</c:v>
                </c:pt>
                <c:pt idx="13">
                  <c:v>55</c:v>
                </c:pt>
                <c:pt idx="14">
                  <c:v>54</c:v>
                </c:pt>
                <c:pt idx="15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F4-4F3E-A2CE-A3B8D2BBC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407928"/>
        <c:axId val="760406616"/>
      </c:lineChart>
      <c:catAx>
        <c:axId val="76040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06616"/>
        <c:crosses val="autoZero"/>
        <c:auto val="1"/>
        <c:lblAlgn val="ctr"/>
        <c:lblOffset val="100"/>
        <c:noMultiLvlLbl val="0"/>
      </c:catAx>
      <c:valAx>
        <c:axId val="7604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07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Coordination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SAHEL!$AA$3:$AA$18</c:f>
              <c:numCache>
                <c:formatCode>General</c:formatCode>
                <c:ptCount val="16"/>
                <c:pt idx="0">
                  <c:v>43</c:v>
                </c:pt>
                <c:pt idx="1">
                  <c:v>46</c:v>
                </c:pt>
                <c:pt idx="2">
                  <c:v>33</c:v>
                </c:pt>
                <c:pt idx="3">
                  <c:v>29</c:v>
                </c:pt>
                <c:pt idx="4">
                  <c:v>72</c:v>
                </c:pt>
                <c:pt idx="5">
                  <c:v>63</c:v>
                </c:pt>
                <c:pt idx="6">
                  <c:v>59</c:v>
                </c:pt>
                <c:pt idx="7">
                  <c:v>144</c:v>
                </c:pt>
                <c:pt idx="8">
                  <c:v>128</c:v>
                </c:pt>
                <c:pt idx="9">
                  <c:v>67</c:v>
                </c:pt>
                <c:pt idx="10">
                  <c:v>75</c:v>
                </c:pt>
                <c:pt idx="11">
                  <c:v>65</c:v>
                </c:pt>
                <c:pt idx="12">
                  <c:v>60</c:v>
                </c:pt>
                <c:pt idx="13">
                  <c:v>70</c:v>
                </c:pt>
                <c:pt idx="14">
                  <c:v>99</c:v>
                </c:pt>
                <c:pt idx="15">
                  <c:v>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60-4BCE-B525-E56F42643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449256"/>
        <c:axId val="760386608"/>
      </c:lineChart>
      <c:catAx>
        <c:axId val="76044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386608"/>
        <c:crosses val="autoZero"/>
        <c:auto val="1"/>
        <c:lblAlgn val="ctr"/>
        <c:lblOffset val="100"/>
        <c:noMultiLvlLbl val="0"/>
      </c:catAx>
      <c:valAx>
        <c:axId val="76038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44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Disaster Management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SAHEL!$V$3:$V$18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SAHEL!$AB$3:$AB$18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9</c:v>
                </c:pt>
                <c:pt idx="8">
                  <c:v>25</c:v>
                </c:pt>
                <c:pt idx="9">
                  <c:v>5</c:v>
                </c:pt>
                <c:pt idx="10">
                  <c:v>6</c:v>
                </c:pt>
                <c:pt idx="11">
                  <c:v>16</c:v>
                </c:pt>
                <c:pt idx="12">
                  <c:v>4</c:v>
                </c:pt>
                <c:pt idx="13">
                  <c:v>4</c:v>
                </c:pt>
                <c:pt idx="14">
                  <c:v>8</c:v>
                </c:pt>
                <c:pt idx="1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43-4434-8F03-62AB8DE47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5198504"/>
        <c:axId val="755135528"/>
      </c:lineChart>
      <c:catAx>
        <c:axId val="75519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5135528"/>
        <c:crosses val="autoZero"/>
        <c:auto val="1"/>
        <c:lblAlgn val="ctr"/>
        <c:lblOffset val="100"/>
        <c:noMultiLvlLbl val="0"/>
      </c:catAx>
      <c:valAx>
        <c:axId val="7551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5198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45720</xdr:rowOff>
    </xdr:from>
    <xdr:to>
      <xdr:col>3</xdr:col>
      <xdr:colOff>720090</xdr:colOff>
      <xdr:row>39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1A4C483-B179-404C-9ACB-08D5E78AAA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156210</xdr:colOff>
      <xdr:row>8</xdr:row>
      <xdr:rowOff>129540</xdr:rowOff>
    </xdr:from>
    <xdr:to>
      <xdr:col>10</xdr:col>
      <xdr:colOff>765810</xdr:colOff>
      <xdr:row>23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096B89D-896C-4C6A-A07C-A25C8A6BA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575310</xdr:colOff>
      <xdr:row>22</xdr:row>
      <xdr:rowOff>76200</xdr:rowOff>
    </xdr:from>
    <xdr:to>
      <xdr:col>18</xdr:col>
      <xdr:colOff>441960</xdr:colOff>
      <xdr:row>37</xdr:row>
      <xdr:rowOff>137160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197E9177-3A2F-4F7E-9A17-D988469BCB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693420</xdr:colOff>
      <xdr:row>21</xdr:row>
      <xdr:rowOff>44335</xdr:rowOff>
    </xdr:from>
    <xdr:to>
      <xdr:col>24</xdr:col>
      <xdr:colOff>510540</xdr:colOff>
      <xdr:row>36</xdr:row>
      <xdr:rowOff>44335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B01D96BB-E5DE-45F2-BFA3-95CD00C0E7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647700</xdr:colOff>
      <xdr:row>35</xdr:row>
      <xdr:rowOff>137160</xdr:rowOff>
    </xdr:from>
    <xdr:to>
      <xdr:col>24</xdr:col>
      <xdr:colOff>464820</xdr:colOff>
      <xdr:row>50</xdr:row>
      <xdr:rowOff>137160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77C6EE4-D969-4AC2-89FD-1ED4761595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660169</xdr:colOff>
      <xdr:row>21</xdr:row>
      <xdr:rowOff>42950</xdr:rowOff>
    </xdr:from>
    <xdr:to>
      <xdr:col>30</xdr:col>
      <xdr:colOff>477289</xdr:colOff>
      <xdr:row>36</xdr:row>
      <xdr:rowOff>42950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886CF018-2125-4914-B799-055DEECE9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601980</xdr:colOff>
      <xdr:row>35</xdr:row>
      <xdr:rowOff>137160</xdr:rowOff>
    </xdr:from>
    <xdr:to>
      <xdr:col>30</xdr:col>
      <xdr:colOff>419100</xdr:colOff>
      <xdr:row>50</xdr:row>
      <xdr:rowOff>137160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1D8379C4-0C83-4E46-BD08-9D4CA383ED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739140</xdr:colOff>
      <xdr:row>21</xdr:row>
      <xdr:rowOff>13855</xdr:rowOff>
    </xdr:from>
    <xdr:to>
      <xdr:col>36</xdr:col>
      <xdr:colOff>556260</xdr:colOff>
      <xdr:row>36</xdr:row>
      <xdr:rowOff>13855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6077E58F-7EF5-4BAC-9C1D-47D7E469B8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708660</xdr:colOff>
      <xdr:row>35</xdr:row>
      <xdr:rowOff>152400</xdr:rowOff>
    </xdr:from>
    <xdr:to>
      <xdr:col>36</xdr:col>
      <xdr:colOff>525780</xdr:colOff>
      <xdr:row>50</xdr:row>
      <xdr:rowOff>152400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EFB7162D-8A3F-4EDF-AA4D-6F9AA27E0A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784860</xdr:colOff>
      <xdr:row>21</xdr:row>
      <xdr:rowOff>84513</xdr:rowOff>
    </xdr:from>
    <xdr:to>
      <xdr:col>42</xdr:col>
      <xdr:colOff>601980</xdr:colOff>
      <xdr:row>36</xdr:row>
      <xdr:rowOff>84513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8F4B7818-E145-4017-BAD5-A9740AECCE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36</xdr:col>
      <xdr:colOff>784860</xdr:colOff>
      <xdr:row>35</xdr:row>
      <xdr:rowOff>76200</xdr:rowOff>
    </xdr:from>
    <xdr:to>
      <xdr:col>42</xdr:col>
      <xdr:colOff>601980</xdr:colOff>
      <xdr:row>50</xdr:row>
      <xdr:rowOff>76200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853F0813-D433-4F22-96A2-799D9D08A8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617220</xdr:colOff>
      <xdr:row>52</xdr:row>
      <xdr:rowOff>0</xdr:rowOff>
    </xdr:from>
    <xdr:to>
      <xdr:col>24</xdr:col>
      <xdr:colOff>434340</xdr:colOff>
      <xdr:row>67</xdr:row>
      <xdr:rowOff>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61968683-95E6-45A4-8511-F6BA35DF33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647700</xdr:colOff>
      <xdr:row>52</xdr:row>
      <xdr:rowOff>0</xdr:rowOff>
    </xdr:from>
    <xdr:to>
      <xdr:col>30</xdr:col>
      <xdr:colOff>464820</xdr:colOff>
      <xdr:row>67</xdr:row>
      <xdr:rowOff>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7CF6B82A-4DC3-453D-8368-F551C8108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693420</xdr:colOff>
      <xdr:row>52</xdr:row>
      <xdr:rowOff>0</xdr:rowOff>
    </xdr:from>
    <xdr:to>
      <xdr:col>36</xdr:col>
      <xdr:colOff>510540</xdr:colOff>
      <xdr:row>67</xdr:row>
      <xdr:rowOff>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2297D3A4-7446-4E53-8DEA-2A13AFFFD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38100</xdr:colOff>
      <xdr:row>52</xdr:row>
      <xdr:rowOff>0</xdr:rowOff>
    </xdr:from>
    <xdr:to>
      <xdr:col>42</xdr:col>
      <xdr:colOff>647700</xdr:colOff>
      <xdr:row>67</xdr:row>
      <xdr:rowOff>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F54730F1-4EA6-4194-9A91-66039EAAE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18</xdr:col>
      <xdr:colOff>571500</xdr:colOff>
      <xdr:row>68</xdr:row>
      <xdr:rowOff>60960</xdr:rowOff>
    </xdr:from>
    <xdr:to>
      <xdr:col>24</xdr:col>
      <xdr:colOff>388620</xdr:colOff>
      <xdr:row>83</xdr:row>
      <xdr:rowOff>60960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300DC6AD-F776-4C57-90AC-5570190CFE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601980</xdr:colOff>
      <xdr:row>68</xdr:row>
      <xdr:rowOff>15240</xdr:rowOff>
    </xdr:from>
    <xdr:to>
      <xdr:col>30</xdr:col>
      <xdr:colOff>419100</xdr:colOff>
      <xdr:row>83</xdr:row>
      <xdr:rowOff>15240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D50992DE-955B-4286-A9AF-713CE9B376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30</xdr:col>
      <xdr:colOff>723900</xdr:colOff>
      <xdr:row>68</xdr:row>
      <xdr:rowOff>0</xdr:rowOff>
    </xdr:from>
    <xdr:to>
      <xdr:col>36</xdr:col>
      <xdr:colOff>541020</xdr:colOff>
      <xdr:row>83</xdr:row>
      <xdr:rowOff>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8536A5CA-2048-4356-B944-CFF0D14BFE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37</xdr:col>
      <xdr:colOff>7620</xdr:colOff>
      <xdr:row>67</xdr:row>
      <xdr:rowOff>167640</xdr:rowOff>
    </xdr:from>
    <xdr:to>
      <xdr:col>42</xdr:col>
      <xdr:colOff>617220</xdr:colOff>
      <xdr:row>82</xdr:row>
      <xdr:rowOff>167640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1837CD00-D257-49D1-A9F1-9B3050512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480060</xdr:colOff>
      <xdr:row>84</xdr:row>
      <xdr:rowOff>30480</xdr:rowOff>
    </xdr:from>
    <xdr:to>
      <xdr:col>24</xdr:col>
      <xdr:colOff>297180</xdr:colOff>
      <xdr:row>99</xdr:row>
      <xdr:rowOff>30480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6F91BE6B-29E0-4333-BED8-F6CEDC5BE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24</xdr:col>
      <xdr:colOff>586740</xdr:colOff>
      <xdr:row>84</xdr:row>
      <xdr:rowOff>30480</xdr:rowOff>
    </xdr:from>
    <xdr:to>
      <xdr:col>30</xdr:col>
      <xdr:colOff>403860</xdr:colOff>
      <xdr:row>99</xdr:row>
      <xdr:rowOff>30480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C8552CEA-1EE5-4996-9DB2-108CCD145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30</xdr:col>
      <xdr:colOff>723900</xdr:colOff>
      <xdr:row>84</xdr:row>
      <xdr:rowOff>30480</xdr:rowOff>
    </xdr:from>
    <xdr:to>
      <xdr:col>36</xdr:col>
      <xdr:colOff>541020</xdr:colOff>
      <xdr:row>99</xdr:row>
      <xdr:rowOff>30480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0FAAF121-8251-4D39-A37B-0CFEA66A0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37</xdr:col>
      <xdr:colOff>7620</xdr:colOff>
      <xdr:row>84</xdr:row>
      <xdr:rowOff>30480</xdr:rowOff>
    </xdr:from>
    <xdr:to>
      <xdr:col>42</xdr:col>
      <xdr:colOff>617220</xdr:colOff>
      <xdr:row>99</xdr:row>
      <xdr:rowOff>30480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5AB5BD4B-B2EA-4EB9-BF81-20923C891F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44</xdr:col>
      <xdr:colOff>318654</xdr:colOff>
      <xdr:row>2</xdr:row>
      <xdr:rowOff>103908</xdr:rowOff>
    </xdr:from>
    <xdr:to>
      <xdr:col>53</xdr:col>
      <xdr:colOff>623454</xdr:colOff>
      <xdr:row>24</xdr:row>
      <xdr:rowOff>55419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93EFAD56-4168-44F6-B10F-BEA2A8497F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</xdr:col>
      <xdr:colOff>180108</xdr:colOff>
      <xdr:row>62</xdr:row>
      <xdr:rowOff>145473</xdr:rowOff>
    </xdr:from>
    <xdr:to>
      <xdr:col>13</xdr:col>
      <xdr:colOff>609600</xdr:colOff>
      <xdr:row>87</xdr:row>
      <xdr:rowOff>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88D6E5DD-D1C7-4CAF-A823-636B9F629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8DB71-3A81-45D4-9D66-21C19CAB8AC3}">
  <dimension ref="A1:BL74"/>
  <sheetViews>
    <sheetView tabSelected="1" zoomScale="55" zoomScaleNormal="55" workbookViewId="0">
      <selection activeCell="A42" sqref="A42"/>
    </sheetView>
  </sheetViews>
  <sheetFormatPr baseColWidth="10" defaultRowHeight="14.4" x14ac:dyDescent="0.3"/>
  <cols>
    <col min="1" max="1" width="38.33203125" customWidth="1"/>
  </cols>
  <sheetData>
    <row r="1" spans="1:42" x14ac:dyDescent="0.3">
      <c r="A1" t="s">
        <v>45</v>
      </c>
      <c r="B1" t="s">
        <v>46</v>
      </c>
      <c r="G1" t="s">
        <v>51</v>
      </c>
      <c r="H1" t="s">
        <v>52</v>
      </c>
      <c r="O1" t="s">
        <v>0</v>
      </c>
      <c r="P1" t="s">
        <v>60</v>
      </c>
      <c r="V1" t="s">
        <v>58</v>
      </c>
      <c r="W1" t="s">
        <v>45</v>
      </c>
    </row>
    <row r="2" spans="1:42" x14ac:dyDescent="0.3">
      <c r="A2" t="s">
        <v>25</v>
      </c>
      <c r="B2">
        <f>'Burkina Faso'!F24+Mali!F25+Mauritanie!F25+Niger!F26+Sénégal!F25</f>
        <v>3783</v>
      </c>
      <c r="G2" t="s">
        <v>53</v>
      </c>
      <c r="H2">
        <v>1292</v>
      </c>
      <c r="O2">
        <v>2005</v>
      </c>
      <c r="P2">
        <f>'Burkina Faso'!A3+Mali!A3+Mauritanie!A3+Niger!A3+Sénégal!A3</f>
        <v>311</v>
      </c>
      <c r="W2" t="s">
        <v>25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44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</row>
    <row r="3" spans="1:42" x14ac:dyDescent="0.3">
      <c r="A3" t="s">
        <v>26</v>
      </c>
      <c r="B3">
        <f>'Burkina Faso'!G24+Mali!G25+Mauritanie!G25+Niger!G26+Sénégal!G25</f>
        <v>15</v>
      </c>
      <c r="G3" t="s">
        <v>54</v>
      </c>
      <c r="H3">
        <v>2023</v>
      </c>
      <c r="O3">
        <v>2006</v>
      </c>
      <c r="P3">
        <f>'Burkina Faso'!B3+Mali!B3+Mauritanie!B3+Niger!B3+Sénégal!B3</f>
        <v>307</v>
      </c>
      <c r="V3">
        <v>2005</v>
      </c>
      <c r="W3">
        <f>'Burkina Faso'!F6+Mali!F6+Mauritanie!F6+Niger!F6+Sénégal!F6</f>
        <v>194</v>
      </c>
      <c r="X3">
        <f>'Burkina Faso'!G6+Mali!G6+Mauritanie!G6+Niger!G6+Sénégal!G6</f>
        <v>0</v>
      </c>
      <c r="Y3">
        <f>'Burkina Faso'!H6+Mali!H6+Niger!H6</f>
        <v>0</v>
      </c>
      <c r="Z3">
        <f>'Burkina Faso'!I6+Mali!I6+Mauritanie!H6+Niger!I6+Sénégal!H6</f>
        <v>32</v>
      </c>
      <c r="AA3">
        <f>'Burkina Faso'!J6+Mali!J6+Mauritanie!I6+Niger!J6+Sénégal!I6</f>
        <v>43</v>
      </c>
      <c r="AB3">
        <f>'Burkina Faso'!K6+Mali!K6+Mauritanie!J6+Niger!K6+Sénégal!J6</f>
        <v>0</v>
      </c>
      <c r="AC3">
        <f>'Burkina Faso'!L6+Mali!L6+Mauritanie!K6+Niger!L6+Sénégal!K6</f>
        <v>3</v>
      </c>
      <c r="AD3">
        <f>'Burkina Faso'!M6+Mali!M6+Mauritanie!L6+Niger!M6+Sénégal!L6</f>
        <v>230</v>
      </c>
      <c r="AE3">
        <f>'Burkina Faso'!N6+Mali!N6+Sénégal!M6</f>
        <v>0</v>
      </c>
      <c r="AF3">
        <f>'Burkina Faso'!O6+Mali!O6+Mauritanie!M6+Niger!N6+Sénégal!N6</f>
        <v>0</v>
      </c>
      <c r="AG3">
        <f>'Burkina Faso'!P6+Mali!P6+Mauritanie!N6+Niger!O6+Sénégal!O6</f>
        <v>125</v>
      </c>
      <c r="AH3">
        <f>Mali!Q6+Niger!P6+Sénégal!P6</f>
        <v>0</v>
      </c>
      <c r="AI3">
        <f>'Burkina Faso'!Q6+Mali!R6+Mauritanie!O6+Niger!Q6+Sénégal!Q6</f>
        <v>1</v>
      </c>
      <c r="AJ3">
        <f>'Burkina Faso'!R6+Mali!S6+Niger!R6</f>
        <v>0</v>
      </c>
      <c r="AK3">
        <f>'Burkina Faso'!S6+Mali!T6+Mauritanie!P6+Niger!S6</f>
        <v>0</v>
      </c>
      <c r="AL3">
        <f>'Burkina Faso'!T6+Mali!U6+Mauritanie!Q6+Niger!T6+Sénégal!R6</f>
        <v>13</v>
      </c>
      <c r="AM3">
        <f>'Burkina Faso'!U6+Mali!V6+Mauritanie!R6+Niger!U6+Sénégal!S6</f>
        <v>2</v>
      </c>
      <c r="AN3">
        <f>'Burkina Faso'!V6+Mali!W6+Mauritanie!S6+Niger!V6+Sénégal!T6</f>
        <v>7</v>
      </c>
      <c r="AO3">
        <f>'Burkina Faso'!W6+Mali!X6+Mauritanie!T6+Niger!W6+Sénégal!U6</f>
        <v>9</v>
      </c>
      <c r="AP3">
        <f>'Burkina Faso'!X6+Mali!Y6+Mauritanie!U6+Niger!X6+Sénégal!V6</f>
        <v>13</v>
      </c>
    </row>
    <row r="4" spans="1:42" x14ac:dyDescent="0.3">
      <c r="A4" t="s">
        <v>27</v>
      </c>
      <c r="B4">
        <f>'Burkina Faso'!H24+Mali!H25+Niger!H26</f>
        <v>30</v>
      </c>
      <c r="C4" t="s">
        <v>47</v>
      </c>
      <c r="G4" t="s">
        <v>55</v>
      </c>
      <c r="H4">
        <v>642</v>
      </c>
      <c r="O4">
        <v>2007</v>
      </c>
      <c r="P4">
        <f>'Burkina Faso'!C3+Mali!C3+Mauritanie!C3+Niger!C3+Sénégal!C3</f>
        <v>311</v>
      </c>
      <c r="V4">
        <v>2006</v>
      </c>
      <c r="W4">
        <f>'Burkina Faso'!F7+Mali!F7+Mauritanie!F7+Niger!F7+Sénégal!F7</f>
        <v>229</v>
      </c>
      <c r="X4">
        <f>'Burkina Faso'!G7+Mali!G7+Mauritanie!G7+Niger!G7+Sénégal!G7</f>
        <v>0</v>
      </c>
      <c r="Y4">
        <f>'Burkina Faso'!H7+Mali!H7+Niger!H7</f>
        <v>0</v>
      </c>
      <c r="Z4">
        <f>'Burkina Faso'!I7+Mali!I7+Mauritanie!H7+Niger!I7+Sénégal!H7</f>
        <v>20</v>
      </c>
      <c r="AA4">
        <f>'Burkina Faso'!J7+Mali!J7+Mauritanie!I7+Niger!J7+Sénégal!I7</f>
        <v>46</v>
      </c>
      <c r="AB4">
        <f>'Burkina Faso'!K7+Mali!K7+Mauritanie!J7+Niger!K7+Sénégal!J7</f>
        <v>0</v>
      </c>
      <c r="AC4">
        <f>'Burkina Faso'!L7+Mali!L7+Mauritanie!K7+Niger!L7+Sénégal!K7</f>
        <v>3</v>
      </c>
      <c r="AD4">
        <f>'Burkina Faso'!M7+Mali!M7+Mauritanie!L7+Niger!M7+Sénégal!L7</f>
        <v>254</v>
      </c>
      <c r="AE4">
        <f>'Burkina Faso'!N7+Mali!N7+Sénégal!M7</f>
        <v>0</v>
      </c>
      <c r="AF4">
        <f>'Burkina Faso'!O7+Mali!O7+Mauritanie!M7+Niger!N7+Sénégal!N7</f>
        <v>0</v>
      </c>
      <c r="AG4">
        <f>'Burkina Faso'!P7+Mali!P7+Mauritanie!N7+Niger!O7+Sénégal!O7</f>
        <v>86</v>
      </c>
      <c r="AH4">
        <f>Mali!Q7+Niger!P7+Sénégal!P7</f>
        <v>0</v>
      </c>
      <c r="AI4">
        <f>'Burkina Faso'!Q7+Mali!R7+Mauritanie!O7+Niger!Q7+Sénégal!Q7</f>
        <v>0</v>
      </c>
      <c r="AJ4">
        <f>'Burkina Faso'!R7+Mali!S7+Niger!R7</f>
        <v>0</v>
      </c>
      <c r="AK4">
        <f>'Burkina Faso'!S7+Mali!T7+Mauritanie!P7+Niger!S7</f>
        <v>0</v>
      </c>
      <c r="AL4">
        <f>'Burkina Faso'!T7+Mali!U7+Mauritanie!Q7+Niger!T7+Sénégal!R7</f>
        <v>5</v>
      </c>
      <c r="AM4">
        <f>'Burkina Faso'!U7+Mali!V7+Mauritanie!R7+Niger!U7+Sénégal!S7</f>
        <v>7</v>
      </c>
      <c r="AN4">
        <f>'Burkina Faso'!V7+Mali!W7+Mauritanie!S7+Niger!V7+Sénégal!T7</f>
        <v>12</v>
      </c>
      <c r="AO4">
        <f>'Burkina Faso'!W7+Mali!X7+Mauritanie!T7+Niger!W7+Sénégal!U7</f>
        <v>7</v>
      </c>
      <c r="AP4">
        <f>'Burkina Faso'!X7+Mali!Y7+Mauritanie!U7+Niger!X7+Sénégal!V7</f>
        <v>12</v>
      </c>
    </row>
    <row r="5" spans="1:42" x14ac:dyDescent="0.3">
      <c r="A5" t="s">
        <v>28</v>
      </c>
      <c r="B5">
        <f>'Burkina Faso'!I24+Mali!I25+Mauritanie!H25+Niger!I26+Sénégal!H25</f>
        <v>787</v>
      </c>
      <c r="G5" t="s">
        <v>56</v>
      </c>
      <c r="H5">
        <v>2029</v>
      </c>
      <c r="O5">
        <v>2008</v>
      </c>
      <c r="P5">
        <f>'Burkina Faso'!D3+Mali!D3+Mauritanie!D3+Niger!D3+Sénégal!D3</f>
        <v>225</v>
      </c>
      <c r="V5">
        <v>2007</v>
      </c>
      <c r="W5">
        <f>'Burkina Faso'!F8+Mali!F8+Mauritanie!F8+Niger!F8+Sénégal!F8</f>
        <v>192</v>
      </c>
      <c r="X5">
        <f>'Burkina Faso'!G8+Mali!G8+Mauritanie!G8+Niger!G8+Sénégal!G8</f>
        <v>0</v>
      </c>
      <c r="Y5">
        <f>'Burkina Faso'!H8+Mali!H8+Niger!H8</f>
        <v>0</v>
      </c>
      <c r="Z5">
        <f>'Burkina Faso'!I8+Mali!I8+Mauritanie!H8+Niger!I8+Sénégal!H8</f>
        <v>13</v>
      </c>
      <c r="AA5">
        <f>'Burkina Faso'!J8+Mali!J8+Mauritanie!I8+Niger!J8+Sénégal!I8</f>
        <v>33</v>
      </c>
      <c r="AB5">
        <f>'Burkina Faso'!K8+Mali!K8+Mauritanie!J8+Niger!K8+Sénégal!J8</f>
        <v>0</v>
      </c>
      <c r="AC5">
        <f>'Burkina Faso'!L8+Mali!L8+Mauritanie!K8+Niger!L8+Sénégal!K8</f>
        <v>3</v>
      </c>
      <c r="AD5">
        <f>'Burkina Faso'!M8+Mali!M8+Mauritanie!L8+Niger!M8+Sénégal!L8</f>
        <v>212</v>
      </c>
      <c r="AE5">
        <f>'Burkina Faso'!N8+Mali!N8+Sénégal!M8</f>
        <v>0</v>
      </c>
      <c r="AF5">
        <f>'Burkina Faso'!O8+Mali!O8+Mauritanie!M8+Niger!N8+Sénégal!N8</f>
        <v>0</v>
      </c>
      <c r="AG5">
        <f>'Burkina Faso'!P8+Mali!P8+Mauritanie!N8+Niger!O8+Sénégal!O8</f>
        <v>142</v>
      </c>
      <c r="AH5">
        <f>Mali!Q8+Niger!P8+Sénégal!P8</f>
        <v>0</v>
      </c>
      <c r="AI5">
        <f>'Burkina Faso'!Q8+Mali!R8+Mauritanie!O8+Niger!Q8+Sénégal!Q8</f>
        <v>0</v>
      </c>
      <c r="AJ5">
        <f>'Burkina Faso'!R8+Mali!S8+Niger!R8</f>
        <v>0</v>
      </c>
      <c r="AK5">
        <f>'Burkina Faso'!S8+Mali!T8+Mauritanie!P8+Niger!S8</f>
        <v>0</v>
      </c>
      <c r="AL5">
        <f>'Burkina Faso'!T8+Mali!U8+Mauritanie!Q8+Niger!T8+Sénégal!R8</f>
        <v>16</v>
      </c>
      <c r="AM5">
        <f>'Burkina Faso'!U8+Mali!V8+Mauritanie!R8+Niger!U8+Sénégal!S8</f>
        <v>2</v>
      </c>
      <c r="AN5">
        <f>'Burkina Faso'!V8+Mali!W8+Mauritanie!S8+Niger!V8+Sénégal!T8</f>
        <v>10</v>
      </c>
      <c r="AO5">
        <f>'Burkina Faso'!W8+Mali!X8+Mauritanie!T8+Niger!W8+Sénégal!U8</f>
        <v>15</v>
      </c>
      <c r="AP5">
        <f>'Burkina Faso'!X8+Mali!Y8+Mauritanie!U8+Niger!X8+Sénégal!V8</f>
        <v>26</v>
      </c>
    </row>
    <row r="6" spans="1:42" x14ac:dyDescent="0.3">
      <c r="A6" t="s">
        <v>29</v>
      </c>
      <c r="B6">
        <f>'Burkina Faso'!J24+Mali!J25+Mauritanie!I25+Niger!J26+Sénégal!I25</f>
        <v>1293</v>
      </c>
      <c r="G6" t="s">
        <v>57</v>
      </c>
      <c r="H6">
        <v>471</v>
      </c>
      <c r="O6">
        <v>2009</v>
      </c>
      <c r="P6">
        <f>'Burkina Faso'!E3+Mali!E3+Mauritanie!E3+Niger!E3+Sénégal!E3</f>
        <v>244</v>
      </c>
      <c r="V6">
        <v>2008</v>
      </c>
      <c r="W6">
        <f>'Burkina Faso'!F9+Mali!F9+Mauritanie!F9+Niger!F9+Sénégal!F9</f>
        <v>164</v>
      </c>
      <c r="X6">
        <f>'Burkina Faso'!G9+Mali!G9+Mauritanie!G9+Niger!G9+Sénégal!G9</f>
        <v>0</v>
      </c>
      <c r="Y6">
        <f>'Burkina Faso'!H9+Mali!H9+Niger!H9</f>
        <v>0</v>
      </c>
      <c r="Z6">
        <f>'Burkina Faso'!I9+Mali!I9+Mauritanie!H9+Niger!I9+Sénégal!H9</f>
        <v>6</v>
      </c>
      <c r="AA6">
        <f>'Burkina Faso'!J9+Mali!J9+Mauritanie!I9+Niger!J9+Sénégal!I9</f>
        <v>29</v>
      </c>
      <c r="AB6">
        <f>'Burkina Faso'!K9+Mali!K9+Mauritanie!J9+Niger!K9+Sénégal!J9</f>
        <v>0</v>
      </c>
      <c r="AC6">
        <f>'Burkina Faso'!L9+Mali!L9+Mauritanie!K9+Niger!L9+Sénégal!K9</f>
        <v>3</v>
      </c>
      <c r="AD6">
        <f>'Burkina Faso'!M9+Mali!M9+Mauritanie!L9+Niger!M9+Sénégal!L9</f>
        <v>178</v>
      </c>
      <c r="AE6">
        <f>'Burkina Faso'!N9+Mali!N9+Sénégal!M9</f>
        <v>0</v>
      </c>
      <c r="AF6">
        <f>'Burkina Faso'!O9+Mali!O9+Mauritanie!M9+Niger!N9+Sénégal!N9</f>
        <v>0</v>
      </c>
      <c r="AG6">
        <f>'Burkina Faso'!P9+Mali!P9+Mauritanie!N9+Niger!O9+Sénégal!O9</f>
        <v>102</v>
      </c>
      <c r="AH6">
        <f>Mali!Q9+Niger!P9+Sénégal!P9</f>
        <v>0</v>
      </c>
      <c r="AI6">
        <f>'Burkina Faso'!Q9+Mali!R9+Mauritanie!O9+Niger!Q9+Sénégal!Q9</f>
        <v>0</v>
      </c>
      <c r="AJ6">
        <f>'Burkina Faso'!R9+Mali!S9+Niger!R9</f>
        <v>0</v>
      </c>
      <c r="AK6">
        <f>'Burkina Faso'!S9+Mali!T9+Mauritanie!P9+Niger!S9</f>
        <v>0</v>
      </c>
      <c r="AL6">
        <f>'Burkina Faso'!T9+Mali!U9+Mauritanie!Q9+Niger!T9+Sénégal!R9</f>
        <v>12</v>
      </c>
      <c r="AM6">
        <f>'Burkina Faso'!U9+Mali!V9+Mauritanie!R9+Niger!U9+Sénégal!S9</f>
        <v>2</v>
      </c>
      <c r="AN6">
        <f>'Burkina Faso'!V9+Mali!W9+Mauritanie!S9+Niger!V9+Sénégal!T9</f>
        <v>5</v>
      </c>
      <c r="AO6">
        <f>'Burkina Faso'!W9+Mali!X9+Mauritanie!T9+Niger!W9+Sénégal!U9</f>
        <v>12</v>
      </c>
      <c r="AP6">
        <f>'Burkina Faso'!X9+Mali!Y9+Mauritanie!U9+Niger!X9+Sénégal!V9</f>
        <v>9</v>
      </c>
    </row>
    <row r="7" spans="1:42" x14ac:dyDescent="0.3">
      <c r="A7" t="s">
        <v>30</v>
      </c>
      <c r="B7">
        <f>'Burkina Faso'!K24+Mali!K25+Mauritanie!J25+Niger!K26+Sénégal!J25</f>
        <v>98</v>
      </c>
      <c r="O7">
        <v>2010</v>
      </c>
      <c r="P7">
        <f>'Burkina Faso'!F3+Mali!F3+Mauritanie!F3+Niger!F3+Sénégal!F3</f>
        <v>243</v>
      </c>
      <c r="V7">
        <v>2009</v>
      </c>
      <c r="W7">
        <f>'Burkina Faso'!F10+Mali!F10+Mauritanie!F10+Niger!F10+Sénégal!F10</f>
        <v>182</v>
      </c>
      <c r="X7">
        <f>'Burkina Faso'!G10+Mali!G10+Mauritanie!G10+Niger!G10+Sénégal!G10</f>
        <v>0</v>
      </c>
      <c r="Y7">
        <f>'Burkina Faso'!H10+Mali!H10+Niger!H10</f>
        <v>0</v>
      </c>
      <c r="Z7">
        <f>'Burkina Faso'!I10+Mali!I10+Mauritanie!H10+Niger!I10+Sénégal!H10</f>
        <v>12</v>
      </c>
      <c r="AA7">
        <f>'Burkina Faso'!J10+Mali!J10+Mauritanie!I10+Niger!J10+Sénégal!I10</f>
        <v>72</v>
      </c>
      <c r="AB7">
        <f>'Burkina Faso'!K10+Mali!K10+Mauritanie!J10+Niger!K10+Sénégal!J10</f>
        <v>0</v>
      </c>
      <c r="AC7">
        <f>'Burkina Faso'!L10+Mali!L10+Mauritanie!K10+Niger!L10+Sénégal!K10</f>
        <v>6</v>
      </c>
      <c r="AD7">
        <f>'Burkina Faso'!M10+Mali!M10+Mauritanie!L10+Niger!M10+Sénégal!L10</f>
        <v>207</v>
      </c>
      <c r="AE7">
        <f>'Burkina Faso'!N10+Mali!N10+Sénégal!M10</f>
        <v>0</v>
      </c>
      <c r="AF7">
        <f>'Burkina Faso'!O10+Mali!O10+Mauritanie!M10+Niger!N10+Sénégal!N10</f>
        <v>0</v>
      </c>
      <c r="AG7">
        <f>'Burkina Faso'!P10+Mali!P10+Mauritanie!N10+Niger!O10+Sénégal!O10</f>
        <v>102</v>
      </c>
      <c r="AH7">
        <f>Mali!Q10+Niger!P10+Sénégal!P10</f>
        <v>0</v>
      </c>
      <c r="AI7">
        <f>'Burkina Faso'!Q10+Mali!R10+Mauritanie!O10+Niger!Q10+Sénégal!Q10</f>
        <v>0</v>
      </c>
      <c r="AJ7">
        <f>'Burkina Faso'!R10+Mali!S10+Niger!R10</f>
        <v>0</v>
      </c>
      <c r="AK7">
        <f>'Burkina Faso'!S10+Mali!T10+Mauritanie!P10+Niger!S10</f>
        <v>0</v>
      </c>
      <c r="AL7">
        <f>'Burkina Faso'!T10+Mali!U10+Mauritanie!Q10+Niger!T10+Sénégal!R10</f>
        <v>17</v>
      </c>
      <c r="AM7">
        <f>'Burkina Faso'!U10+Mali!V10+Mauritanie!R10+Niger!U10+Sénégal!S10</f>
        <v>9</v>
      </c>
      <c r="AN7">
        <f>'Burkina Faso'!V10+Mali!W10+Mauritanie!S10+Niger!V10+Sénégal!T10</f>
        <v>1</v>
      </c>
      <c r="AO7">
        <f>'Burkina Faso'!W10+Mali!X10+Mauritanie!T10+Niger!W10+Sénégal!U10</f>
        <v>33</v>
      </c>
      <c r="AP7">
        <f>'Burkina Faso'!X10+Mali!Y10+Mauritanie!U10+Niger!X10+Sénégal!V10</f>
        <v>43</v>
      </c>
    </row>
    <row r="8" spans="1:42" x14ac:dyDescent="0.3">
      <c r="A8" t="s">
        <v>31</v>
      </c>
      <c r="B8">
        <f>'Burkina Faso'!L24+Mali!L25+Mauritanie!K25+Niger!L26+Sénégal!K25</f>
        <v>1281</v>
      </c>
      <c r="O8">
        <v>2011</v>
      </c>
      <c r="P8">
        <f>'Burkina Faso'!G3+Mali!G3+Mauritanie!G3+Niger!G3+Sénégal!G3</f>
        <v>204</v>
      </c>
      <c r="V8">
        <v>2010</v>
      </c>
      <c r="W8">
        <f>'Burkina Faso'!F11+Mali!F11+Mauritanie!F11+Niger!F11+Sénégal!F11</f>
        <v>187</v>
      </c>
      <c r="X8">
        <f>'Burkina Faso'!G11+Mali!G11+Mauritanie!G11+Niger!G11+Sénégal!G11</f>
        <v>0</v>
      </c>
      <c r="Y8">
        <f>'Burkina Faso'!H11+Mali!H11+Niger!H11</f>
        <v>0</v>
      </c>
      <c r="Z8">
        <f>'Burkina Faso'!I11+Mali!I11+Mauritanie!H11+Niger!I11+Sénégal!H11</f>
        <v>17</v>
      </c>
      <c r="AA8">
        <f>'Burkina Faso'!J11+Mali!J11+Mauritanie!I11+Niger!J11+Sénégal!I11</f>
        <v>63</v>
      </c>
      <c r="AB8">
        <f>'Burkina Faso'!K11+Mali!K11+Mauritanie!J11+Niger!K11+Sénégal!J11</f>
        <v>0</v>
      </c>
      <c r="AC8">
        <f>'Burkina Faso'!L11+Mali!L11+Mauritanie!K11+Niger!L11+Sénégal!K11</f>
        <v>8</v>
      </c>
      <c r="AD8">
        <f>'Burkina Faso'!M11+Mali!M11+Mauritanie!L11+Niger!M11+Sénégal!L11</f>
        <v>202</v>
      </c>
      <c r="AE8">
        <f>'Burkina Faso'!N11+Mali!N11+Sénégal!M11</f>
        <v>0</v>
      </c>
      <c r="AF8">
        <f>'Burkina Faso'!O11+Mali!O11+Mauritanie!M11+Niger!N11+Sénégal!N11</f>
        <v>0</v>
      </c>
      <c r="AG8">
        <f>'Burkina Faso'!P11+Mali!P11+Mauritanie!N11+Niger!O11+Sénégal!O11</f>
        <v>81</v>
      </c>
      <c r="AH8">
        <f>Mali!Q11+Niger!P11+Sénégal!P11</f>
        <v>0</v>
      </c>
      <c r="AI8">
        <f>'Burkina Faso'!Q11+Mali!R11+Mauritanie!O11+Niger!Q11+Sénégal!Q11</f>
        <v>0</v>
      </c>
      <c r="AJ8">
        <f>'Burkina Faso'!R11+Mali!S11+Niger!R11</f>
        <v>0</v>
      </c>
      <c r="AK8">
        <f>'Burkina Faso'!S11+Mali!T11+Mauritanie!P11+Niger!S11</f>
        <v>0</v>
      </c>
      <c r="AL8">
        <f>'Burkina Faso'!T11+Mali!U11+Mauritanie!Q11+Niger!T11+Sénégal!R11</f>
        <v>10</v>
      </c>
      <c r="AM8">
        <f>'Burkina Faso'!U11+Mali!V11+Mauritanie!R11+Niger!U11+Sénégal!S11</f>
        <v>9</v>
      </c>
      <c r="AN8">
        <f>'Burkina Faso'!V11+Mali!W11+Mauritanie!S11+Niger!V11+Sénégal!T11</f>
        <v>4</v>
      </c>
      <c r="AO8">
        <f>'Burkina Faso'!W11+Mali!X11+Mauritanie!T11+Niger!W11+Sénégal!U11</f>
        <v>32</v>
      </c>
      <c r="AP8">
        <f>'Burkina Faso'!X11+Mali!Y11+Mauritanie!U11+Niger!X11+Sénégal!V11</f>
        <v>42</v>
      </c>
    </row>
    <row r="9" spans="1:42" x14ac:dyDescent="0.3">
      <c r="A9" t="s">
        <v>32</v>
      </c>
      <c r="B9">
        <f>'Burkina Faso'!M24+Mali!M25+Mauritanie!L25+Niger!M26+Sénégal!L25</f>
        <v>5019</v>
      </c>
      <c r="O9">
        <v>2012</v>
      </c>
      <c r="P9">
        <f>'Burkina Faso'!H3+Mali!H3+Mauritanie!H3+Niger!H3+Sénégal!H3</f>
        <v>475</v>
      </c>
      <c r="V9">
        <v>2011</v>
      </c>
      <c r="W9">
        <f>'Burkina Faso'!F12+Mali!F12+Mauritanie!F12+Niger!F12+Sénégal!F12</f>
        <v>166</v>
      </c>
      <c r="X9">
        <f>'Burkina Faso'!G12+Mali!G12+Mauritanie!G12+Niger!G12+Sénégal!G12</f>
        <v>0</v>
      </c>
      <c r="Y9">
        <f>'Burkina Faso'!H12+Mali!H12+Niger!H12</f>
        <v>1</v>
      </c>
      <c r="Z9">
        <f>'Burkina Faso'!I12+Mali!I12+Mauritanie!H12+Niger!I12+Sénégal!H12</f>
        <v>15</v>
      </c>
      <c r="AA9">
        <f>'Burkina Faso'!J12+Mali!J12+Mauritanie!I12+Niger!J12+Sénégal!I12</f>
        <v>59</v>
      </c>
      <c r="AB9">
        <f>'Burkina Faso'!K12+Mali!K12+Mauritanie!J12+Niger!K12+Sénégal!J12</f>
        <v>3</v>
      </c>
      <c r="AC9">
        <f>'Burkina Faso'!L12+Mali!L12+Mauritanie!K12+Niger!L12+Sénégal!K12</f>
        <v>13</v>
      </c>
      <c r="AD9">
        <f>'Burkina Faso'!M12+Mali!M12+Mauritanie!L12+Niger!M12+Sénégal!L12</f>
        <v>186</v>
      </c>
      <c r="AE9">
        <f>'Burkina Faso'!N12+Mali!N12+Sénégal!M12</f>
        <v>1</v>
      </c>
      <c r="AF9">
        <f>'Burkina Faso'!O12+Mali!O12+Mauritanie!M12+Niger!N12+Sénégal!N12</f>
        <v>2</v>
      </c>
      <c r="AG9">
        <f>'Burkina Faso'!P12+Mali!P12+Mauritanie!N12+Niger!O12+Sénégal!O12</f>
        <v>71</v>
      </c>
      <c r="AH9">
        <f>Mali!Q12+Niger!P12+Sénégal!P12</f>
        <v>4</v>
      </c>
      <c r="AI9">
        <f>'Burkina Faso'!Q12+Mali!R12+Mauritanie!O12+Niger!Q12+Sénégal!Q12</f>
        <v>8</v>
      </c>
      <c r="AJ9">
        <f>'Burkina Faso'!R12+Mali!S12+Niger!R12</f>
        <v>0</v>
      </c>
      <c r="AK9">
        <f>'Burkina Faso'!S12+Mali!T12+Mauritanie!P12+Niger!S12</f>
        <v>0</v>
      </c>
      <c r="AL9">
        <f>'Burkina Faso'!T12+Mali!U12+Mauritanie!Q12+Niger!T12+Sénégal!R12</f>
        <v>22</v>
      </c>
      <c r="AM9">
        <f>'Burkina Faso'!U12+Mali!V12+Mauritanie!R12+Niger!U12+Sénégal!S12</f>
        <v>5</v>
      </c>
      <c r="AN9">
        <f>'Burkina Faso'!V12+Mali!W12+Mauritanie!S12+Niger!V12+Sénégal!T12</f>
        <v>1</v>
      </c>
      <c r="AO9">
        <f>'Burkina Faso'!W12+Mali!X12+Mauritanie!T12+Niger!W12+Sénégal!U12</f>
        <v>26</v>
      </c>
      <c r="AP9">
        <f>'Burkina Faso'!X12+Mali!Y12+Mauritanie!U12+Niger!X12+Sénégal!V12</f>
        <v>34</v>
      </c>
    </row>
    <row r="10" spans="1:42" x14ac:dyDescent="0.3">
      <c r="A10" t="s">
        <v>33</v>
      </c>
      <c r="B10">
        <f>'Burkina Faso'!N24+Mali!N25+Sénégal!M25</f>
        <v>10</v>
      </c>
      <c r="C10" t="s">
        <v>48</v>
      </c>
      <c r="O10">
        <v>2013</v>
      </c>
      <c r="P10">
        <f>'Burkina Faso'!I3+Mali!I3+Mauritanie!I3+Niger!I3+Sénégal!I3</f>
        <v>509</v>
      </c>
      <c r="V10">
        <v>2012</v>
      </c>
      <c r="W10">
        <f>'Burkina Faso'!F13+Mali!F13+Mauritanie!F13+Niger!F13+Sénégal!F13</f>
        <v>327</v>
      </c>
      <c r="X10">
        <f>'Burkina Faso'!G13+Mali!G13+Mauritanie!G13+Niger!G13+Sénégal!G13</f>
        <v>0</v>
      </c>
      <c r="Y10">
        <f>'Burkina Faso'!H13+Mali!H13+Niger!H13</f>
        <v>1</v>
      </c>
      <c r="Z10">
        <f>'Burkina Faso'!I13+Mali!I13+Mauritanie!H13+Niger!I13+Sénégal!H13</f>
        <v>128</v>
      </c>
      <c r="AA10">
        <f>'Burkina Faso'!J13+Mali!J13+Mauritanie!I13+Niger!J13+Sénégal!I13</f>
        <v>144</v>
      </c>
      <c r="AB10">
        <f>'Burkina Faso'!K13+Mali!K13+Mauritanie!J13+Niger!K13+Sénégal!J13</f>
        <v>9</v>
      </c>
      <c r="AC10">
        <f>'Burkina Faso'!L13+Mali!L13+Mauritanie!K13+Niger!L13+Sénégal!K13</f>
        <v>111</v>
      </c>
      <c r="AD10">
        <f>'Burkina Faso'!M13+Mali!M13+Mauritanie!L13+Niger!M13+Sénégal!L13</f>
        <v>430</v>
      </c>
      <c r="AE10">
        <f>'Burkina Faso'!N13+Mali!N13+Sénégal!M13</f>
        <v>0</v>
      </c>
      <c r="AF10">
        <f>'Burkina Faso'!O13+Mali!O13+Mauritanie!M13+Niger!N13+Sénégal!N13</f>
        <v>17</v>
      </c>
      <c r="AG10">
        <f>'Burkina Faso'!P13+Mali!P13+Mauritanie!N13+Niger!O13+Sénégal!O13</f>
        <v>206</v>
      </c>
      <c r="AH10">
        <f>Mali!Q13+Niger!P13+Sénégal!P13</f>
        <v>11</v>
      </c>
      <c r="AI10">
        <f>'Burkina Faso'!Q13+Mali!R13+Mauritanie!O13+Niger!Q13+Sénégal!Q13</f>
        <v>104</v>
      </c>
      <c r="AJ10">
        <f>'Burkina Faso'!R13+Mali!S13+Niger!R13</f>
        <v>0</v>
      </c>
      <c r="AK10">
        <f>'Burkina Faso'!S13+Mali!T13+Mauritanie!P13+Niger!S13</f>
        <v>8</v>
      </c>
      <c r="AL10">
        <f>'Burkina Faso'!T13+Mali!U13+Mauritanie!Q13+Niger!T13+Sénégal!R13</f>
        <v>145</v>
      </c>
      <c r="AM10">
        <f>'Burkina Faso'!U13+Mali!V13+Mauritanie!R13+Niger!U13+Sénégal!S13</f>
        <v>19</v>
      </c>
      <c r="AN10">
        <f>'Burkina Faso'!V13+Mali!W13+Mauritanie!S13+Niger!V13+Sénégal!T13</f>
        <v>17</v>
      </c>
      <c r="AO10">
        <f>'Burkina Faso'!W13+Mali!X13+Mauritanie!T13+Niger!W13+Sénégal!U13</f>
        <v>108</v>
      </c>
      <c r="AP10">
        <f>'Burkina Faso'!X13+Mali!Y13+Mauritanie!U13+Niger!X13+Sénégal!V13</f>
        <v>185</v>
      </c>
    </row>
    <row r="11" spans="1:42" x14ac:dyDescent="0.3">
      <c r="A11" t="s">
        <v>34</v>
      </c>
      <c r="B11">
        <f>'Burkina Faso'!O24+Mali!O25+Mauritanie!M25+Niger!N26+Sénégal!N25</f>
        <v>72</v>
      </c>
      <c r="O11">
        <v>2014</v>
      </c>
      <c r="P11">
        <f>'Burkina Faso'!J3+Mali!J3+Mauritanie!J3+Niger!J3+Sénégal!J3</f>
        <v>368</v>
      </c>
      <c r="V11">
        <v>2013</v>
      </c>
      <c r="W11">
        <f>'Burkina Faso'!F14+Mali!F14+Mauritanie!F14+Niger!F14+Sénégal!F14</f>
        <v>370</v>
      </c>
      <c r="X11">
        <f>'Burkina Faso'!G14+Mali!G14+Mauritanie!G14+Niger!G14+Sénégal!G14</f>
        <v>2</v>
      </c>
      <c r="Y11">
        <f>'Burkina Faso'!H14+Mali!H14+Niger!H14</f>
        <v>3</v>
      </c>
      <c r="Z11">
        <f>'Burkina Faso'!I14+Mali!I14+Mauritanie!H14+Niger!I14+Sénégal!H14</f>
        <v>134</v>
      </c>
      <c r="AA11">
        <f>'Burkina Faso'!J14+Mali!J14+Mauritanie!I14+Niger!J14+Sénégal!I14</f>
        <v>128</v>
      </c>
      <c r="AB11">
        <f>'Burkina Faso'!K14+Mali!K14+Mauritanie!J14+Niger!K14+Sénégal!J14</f>
        <v>25</v>
      </c>
      <c r="AC11">
        <f>'Burkina Faso'!L14+Mali!L14+Mauritanie!K14+Niger!L14+Sénégal!K14</f>
        <v>143</v>
      </c>
      <c r="AD11">
        <f>'Burkina Faso'!M14+Mali!M14+Mauritanie!L14+Niger!M14+Sénégal!L14</f>
        <v>467</v>
      </c>
      <c r="AE11">
        <f>'Burkina Faso'!N14+Mali!N14+Sénégal!M14</f>
        <v>0</v>
      </c>
      <c r="AF11">
        <f>'Burkina Faso'!O14+Mali!O14+Mauritanie!M14+Niger!N14+Sénégal!N14</f>
        <v>21</v>
      </c>
      <c r="AG11">
        <f>'Burkina Faso'!P14+Mali!P14+Mauritanie!N14+Niger!O14+Sénégal!O14</f>
        <v>199</v>
      </c>
      <c r="AH11">
        <f>Mali!Q14+Niger!P14+Sénégal!P14</f>
        <v>1</v>
      </c>
      <c r="AI11">
        <f>'Burkina Faso'!Q14+Mali!R14+Mauritanie!O14+Niger!Q14+Sénégal!Q14</f>
        <v>100</v>
      </c>
      <c r="AJ11">
        <f>'Burkina Faso'!R14+Mali!S14+Niger!R14</f>
        <v>30</v>
      </c>
      <c r="AK11">
        <f>'Burkina Faso'!S14+Mali!T14+Mauritanie!P14+Niger!S14</f>
        <v>10</v>
      </c>
      <c r="AL11">
        <f>'Burkina Faso'!T14+Mali!U14+Mauritanie!Q14+Niger!T14+Sénégal!R14</f>
        <v>182</v>
      </c>
      <c r="AM11">
        <f>'Burkina Faso'!U14+Mali!V14+Mauritanie!R14+Niger!U14+Sénégal!S14</f>
        <v>68</v>
      </c>
      <c r="AN11">
        <f>'Burkina Faso'!V14+Mali!W14+Mauritanie!S14+Niger!V14+Sénégal!T14</f>
        <v>10</v>
      </c>
      <c r="AO11">
        <f>'Burkina Faso'!W14+Mali!X14+Mauritanie!T14+Niger!W14+Sénégal!U14</f>
        <v>122</v>
      </c>
      <c r="AP11">
        <f>'Burkina Faso'!X14+Mali!Y14+Mauritanie!U14+Niger!X14+Sénégal!V14</f>
        <v>192</v>
      </c>
    </row>
    <row r="12" spans="1:42" x14ac:dyDescent="0.3">
      <c r="A12" t="s">
        <v>35</v>
      </c>
      <c r="B12">
        <f>'Burkina Faso'!P24+Mali!P25+Mauritanie!N25+Niger!O26+Sénégal!O25</f>
        <v>2560</v>
      </c>
      <c r="O12">
        <v>2015</v>
      </c>
      <c r="P12">
        <f>'Burkina Faso'!K3+Mali!K3+Mauritanie!K3+Niger!K3+Sénégal!K3</f>
        <v>442</v>
      </c>
      <c r="V12">
        <v>2014</v>
      </c>
      <c r="W12">
        <f>'Burkina Faso'!F15+Mali!F15+Mauritanie!F15+Niger!F15+Sénégal!F15</f>
        <v>256</v>
      </c>
      <c r="X12">
        <f>'Burkina Faso'!G15+Mali!G15+Mauritanie!G15+Niger!G15+Sénégal!G15</f>
        <v>0</v>
      </c>
      <c r="Y12">
        <f>'Burkina Faso'!H15+Mali!H15+Niger!H15</f>
        <v>0</v>
      </c>
      <c r="Z12">
        <f>'Burkina Faso'!I15+Mali!I15+Mauritanie!H15+Niger!I15+Sénégal!H15</f>
        <v>47</v>
      </c>
      <c r="AA12">
        <f>'Burkina Faso'!J15+Mali!J15+Mauritanie!I15+Niger!J15+Sénégal!I15</f>
        <v>67</v>
      </c>
      <c r="AB12">
        <f>'Burkina Faso'!K15+Mali!K15+Mauritanie!J15+Niger!K15+Sénégal!J15</f>
        <v>5</v>
      </c>
      <c r="AC12">
        <f>'Burkina Faso'!L15+Mali!L15+Mauritanie!K15+Niger!L15+Sénégal!K15</f>
        <v>56</v>
      </c>
      <c r="AD12">
        <f>'Burkina Faso'!M15+Mali!M15+Mauritanie!L15+Niger!M15+Sénégal!L15</f>
        <v>298</v>
      </c>
      <c r="AE12">
        <f>'Burkina Faso'!N15+Mali!N15+Sénégal!M15</f>
        <v>0</v>
      </c>
      <c r="AF12">
        <f>'Burkina Faso'!O15+Mali!O15+Mauritanie!M15+Niger!N15+Sénégal!N15</f>
        <v>14</v>
      </c>
      <c r="AG12">
        <f>'Burkina Faso'!P15+Mali!P15+Mauritanie!N15+Niger!O15+Sénégal!O15</f>
        <v>122</v>
      </c>
      <c r="AH12">
        <f>Mali!Q15+Niger!P15+Sénégal!P15</f>
        <v>0</v>
      </c>
      <c r="AI12">
        <f>'Burkina Faso'!Q15+Mali!R15+Mauritanie!O15+Niger!Q15+Sénégal!Q15</f>
        <v>31</v>
      </c>
      <c r="AJ12">
        <f>'Burkina Faso'!R15+Mali!S15+Niger!R15</f>
        <v>14</v>
      </c>
      <c r="AK12">
        <f>'Burkina Faso'!S15+Mali!T15+Mauritanie!P15+Niger!S15</f>
        <v>2</v>
      </c>
      <c r="AL12">
        <f>'Burkina Faso'!T15+Mali!U15+Mauritanie!Q15+Niger!T15+Sénégal!R15</f>
        <v>74</v>
      </c>
      <c r="AM12">
        <f>'Burkina Faso'!U15+Mali!V15+Mauritanie!R15+Niger!U15+Sénégal!S15</f>
        <v>30</v>
      </c>
      <c r="AN12">
        <f>'Burkina Faso'!V15+Mali!W15+Mauritanie!S15+Niger!V15+Sénégal!T15</f>
        <v>4</v>
      </c>
      <c r="AO12">
        <f>'Burkina Faso'!W15+Mali!X15+Mauritanie!T15+Niger!W15+Sénégal!U15</f>
        <v>63</v>
      </c>
      <c r="AP12">
        <f>'Burkina Faso'!X15+Mali!Y15+Mauritanie!U15+Niger!X15+Sénégal!V15</f>
        <v>77</v>
      </c>
    </row>
    <row r="13" spans="1:42" x14ac:dyDescent="0.3">
      <c r="A13" t="s">
        <v>44</v>
      </c>
      <c r="B13">
        <f>Mali!Q25+Niger!P26+Sénégal!P25</f>
        <v>16</v>
      </c>
      <c r="C13" t="s">
        <v>50</v>
      </c>
      <c r="O13">
        <v>2016</v>
      </c>
      <c r="P13">
        <f>'Burkina Faso'!L3+Mali!L3+Mauritanie!L3+Niger!L3+Sénégal!L3</f>
        <v>412</v>
      </c>
      <c r="V13">
        <v>2015</v>
      </c>
      <c r="W13">
        <f>'Burkina Faso'!F16+Mali!F16+Mauritanie!F16+Niger!F16+Sénégal!F16</f>
        <v>256</v>
      </c>
      <c r="X13">
        <f>'Burkina Faso'!G16+Mali!G16+Mauritanie!G16+Niger!G16+Sénégal!G16</f>
        <v>0</v>
      </c>
      <c r="Y13">
        <f>'Burkina Faso'!H16+Mali!H16+Niger!H16</f>
        <v>0</v>
      </c>
      <c r="Z13">
        <f>'Burkina Faso'!I16+Mali!I16+Mauritanie!H16+Niger!I16+Sénégal!H16</f>
        <v>57</v>
      </c>
      <c r="AA13">
        <f>'Burkina Faso'!J16+Mali!J16+Mauritanie!I16+Niger!J16+Sénégal!I16</f>
        <v>75</v>
      </c>
      <c r="AB13">
        <f>'Burkina Faso'!K16+Mali!K16+Mauritanie!J16+Niger!K16+Sénégal!J16</f>
        <v>6</v>
      </c>
      <c r="AC13">
        <f>'Burkina Faso'!L16+Mali!L16+Mauritanie!K16+Niger!L16+Sénégal!K16</f>
        <v>71</v>
      </c>
      <c r="AD13">
        <f>'Burkina Faso'!M16+Mali!M16+Mauritanie!L16+Niger!M16+Sénégal!L16</f>
        <v>379</v>
      </c>
      <c r="AE13">
        <f>'Burkina Faso'!N16+Mali!N16+Sénégal!M16</f>
        <v>1</v>
      </c>
      <c r="AF13">
        <f>'Burkina Faso'!O16+Mali!O16+Mauritanie!M16+Niger!N16+Sénégal!N16</f>
        <v>5</v>
      </c>
      <c r="AG13">
        <f>'Burkina Faso'!P16+Mali!P16+Mauritanie!N16+Niger!O16+Sénégal!O16</f>
        <v>141</v>
      </c>
      <c r="AH13">
        <f>Mali!Q16+Niger!P16+Sénégal!P16</f>
        <v>0</v>
      </c>
      <c r="AI13">
        <f>'Burkina Faso'!Q16+Mali!R16+Mauritanie!O16+Niger!Q16+Sénégal!Q16</f>
        <v>34</v>
      </c>
      <c r="AJ13">
        <f>'Burkina Faso'!R16+Mali!S16+Niger!R16</f>
        <v>12</v>
      </c>
      <c r="AK13">
        <f>'Burkina Faso'!S16+Mali!T16+Mauritanie!P16+Niger!S16</f>
        <v>4</v>
      </c>
      <c r="AL13">
        <f>'Burkina Faso'!T16+Mali!U16+Mauritanie!Q16+Niger!T16+Sénégal!R16</f>
        <v>105</v>
      </c>
      <c r="AM13">
        <f>'Burkina Faso'!U16+Mali!V16+Mauritanie!R16+Niger!U16+Sénégal!S16</f>
        <v>47</v>
      </c>
      <c r="AN13">
        <f>'Burkina Faso'!V16+Mali!W16+Mauritanie!S16+Niger!V16+Sénégal!T16</f>
        <v>15</v>
      </c>
      <c r="AO13">
        <f>'Burkina Faso'!W16+Mali!X16+Mauritanie!T16+Niger!W16+Sénégal!U16</f>
        <v>87</v>
      </c>
      <c r="AP13">
        <f>'Burkina Faso'!X16+Mali!Y16+Mauritanie!U16+Niger!X16+Sénégal!V16</f>
        <v>97</v>
      </c>
    </row>
    <row r="14" spans="1:42" x14ac:dyDescent="0.3">
      <c r="A14" t="s">
        <v>36</v>
      </c>
      <c r="B14">
        <f>'Burkina Faso'!Q24+Mali!R25+Mauritanie!O25+Niger!Q26+Sénégal!Q25</f>
        <v>567</v>
      </c>
      <c r="O14">
        <v>2017</v>
      </c>
      <c r="P14">
        <f>'Burkina Faso'!M3+Mali!M3+Mauritanie!M3+Niger!M3+Sénégal!M3</f>
        <v>483</v>
      </c>
      <c r="V14">
        <v>2016</v>
      </c>
      <c r="W14">
        <f>'Burkina Faso'!F17+Mali!F17+Mauritanie!F17+Niger!F17+Sénégal!F17</f>
        <v>242</v>
      </c>
      <c r="X14">
        <f>'Burkina Faso'!G17+Mali!G17+Mauritanie!G17+Niger!G17+Sénégal!G17</f>
        <v>2</v>
      </c>
      <c r="Y14">
        <f>'Burkina Faso'!H17+Mali!H17+Niger!H17</f>
        <v>0</v>
      </c>
      <c r="Z14">
        <f>'Burkina Faso'!I17+Mali!I17+Mauritanie!H17+Niger!I17+Sénégal!H17</f>
        <v>54</v>
      </c>
      <c r="AA14">
        <f>'Burkina Faso'!J17+Mali!J17+Mauritanie!I17+Niger!J17+Sénégal!I17</f>
        <v>65</v>
      </c>
      <c r="AB14">
        <f>'Burkina Faso'!K17+Mali!K17+Mauritanie!J17+Niger!K17+Sénégal!J17</f>
        <v>16</v>
      </c>
      <c r="AC14">
        <f>'Burkina Faso'!L17+Mali!L17+Mauritanie!K17+Niger!L17+Sénégal!K17</f>
        <v>90</v>
      </c>
      <c r="AD14">
        <f>'Burkina Faso'!M17+Mali!M17+Mauritanie!L17+Niger!M17+Sénégal!L17</f>
        <v>321</v>
      </c>
      <c r="AE14">
        <f>'Burkina Faso'!N17+Mali!N17+Sénégal!M17</f>
        <v>4</v>
      </c>
      <c r="AF14">
        <f>'Burkina Faso'!O17+Mali!O17+Mauritanie!M17+Niger!N17+Sénégal!N17</f>
        <v>3</v>
      </c>
      <c r="AG14">
        <f>'Burkina Faso'!P17+Mali!P17+Mauritanie!N17+Niger!O17+Sénégal!O17</f>
        <v>128</v>
      </c>
      <c r="AH14">
        <f>Mali!Q17+Niger!P17+Sénégal!P17</f>
        <v>0</v>
      </c>
      <c r="AI14">
        <f>'Burkina Faso'!Q17+Mali!R17+Mauritanie!O17+Niger!Q17+Sénégal!Q17</f>
        <v>44</v>
      </c>
      <c r="AJ14">
        <f>'Burkina Faso'!R17+Mali!S17+Niger!R17</f>
        <v>4</v>
      </c>
      <c r="AK14">
        <f>'Burkina Faso'!S17+Mali!T17+Mauritanie!P17+Niger!S17</f>
        <v>11</v>
      </c>
      <c r="AL14">
        <f>'Burkina Faso'!T17+Mali!U17+Mauritanie!Q17+Niger!T17+Sénégal!R17</f>
        <v>113</v>
      </c>
      <c r="AM14">
        <f>'Burkina Faso'!U17+Mali!V17+Mauritanie!R17+Niger!U17+Sénégal!S17</f>
        <v>55</v>
      </c>
      <c r="AN14">
        <f>'Burkina Faso'!V17+Mali!W17+Mauritanie!S17+Niger!V17+Sénégal!T17</f>
        <v>18</v>
      </c>
      <c r="AO14">
        <f>'Burkina Faso'!W17+Mali!X17+Mauritanie!T17+Niger!W17+Sénégal!U17</f>
        <v>69</v>
      </c>
      <c r="AP14">
        <f>'Burkina Faso'!X17+Mali!Y17+Mauritanie!U17+Niger!X17+Sénégal!V17</f>
        <v>72</v>
      </c>
    </row>
    <row r="15" spans="1:42" x14ac:dyDescent="0.3">
      <c r="A15" t="s">
        <v>37</v>
      </c>
      <c r="B15">
        <f>'Burkina Faso'!R24+Mali!S25+Niger!R26</f>
        <v>111</v>
      </c>
      <c r="C15" t="s">
        <v>47</v>
      </c>
      <c r="O15">
        <v>2018</v>
      </c>
      <c r="P15">
        <f>'Burkina Faso'!N3+Mali!N3+Mauritanie!N3+Niger!N3+Sénégal!N3</f>
        <v>405</v>
      </c>
      <c r="V15">
        <v>2017</v>
      </c>
      <c r="W15">
        <f>'Burkina Faso'!F18+Mali!F18+Mauritanie!F18+Niger!F18+Sénégal!F18</f>
        <v>234</v>
      </c>
      <c r="X15">
        <f>'Burkina Faso'!G18+Mali!G18+Mauritanie!G18+Niger!G18+Sénégal!G18</f>
        <v>0</v>
      </c>
      <c r="Y15">
        <f>'Burkina Faso'!H18+Mali!H18+Niger!H18</f>
        <v>2</v>
      </c>
      <c r="Z15">
        <f>'Burkina Faso'!I18+Mali!I18+Mauritanie!H18+Niger!I18+Sénégal!H18</f>
        <v>35</v>
      </c>
      <c r="AA15">
        <f>'Burkina Faso'!J18+Mali!J18+Mauritanie!I18+Niger!J18+Sénégal!I18</f>
        <v>60</v>
      </c>
      <c r="AB15">
        <f>'Burkina Faso'!K18+Mali!K18+Mauritanie!J18+Niger!K18+Sénégal!J18</f>
        <v>4</v>
      </c>
      <c r="AC15">
        <f>'Burkina Faso'!L18+Mali!L18+Mauritanie!K18+Niger!L18+Sénégal!K18</f>
        <v>165</v>
      </c>
      <c r="AD15">
        <f>'Burkina Faso'!M18+Mali!M18+Mauritanie!L18+Niger!M18+Sénégal!L18</f>
        <v>365</v>
      </c>
      <c r="AE15">
        <f>'Burkina Faso'!N18+Mali!N18+Sénégal!M18</f>
        <v>3</v>
      </c>
      <c r="AF15">
        <f>'Burkina Faso'!O18+Mali!O18+Mauritanie!M18+Niger!N18+Sénégal!N18</f>
        <v>1</v>
      </c>
      <c r="AG15">
        <f>'Burkina Faso'!P18+Mali!P18+Mauritanie!N18+Niger!O18+Sénégal!O18</f>
        <v>171</v>
      </c>
      <c r="AH15">
        <f>Mali!Q18+Niger!P18+Sénégal!P18</f>
        <v>0</v>
      </c>
      <c r="AI15">
        <f>'Burkina Faso'!Q18+Mali!R18+Mauritanie!O18+Niger!Q18+Sénégal!Q18</f>
        <v>36</v>
      </c>
      <c r="AJ15">
        <f>'Burkina Faso'!R18+Mali!S18+Niger!R18</f>
        <v>6</v>
      </c>
      <c r="AK15">
        <f>'Burkina Faso'!S18+Mali!T18+Mauritanie!P18+Niger!S18</f>
        <v>11</v>
      </c>
      <c r="AL15">
        <f>'Burkina Faso'!T18+Mali!U18+Mauritanie!Q18+Niger!T18+Sénégal!R18</f>
        <v>218</v>
      </c>
      <c r="AM15">
        <f>'Burkina Faso'!U18+Mali!V18+Mauritanie!R18+Niger!U18+Sénégal!S18</f>
        <v>24</v>
      </c>
      <c r="AN15">
        <f>'Burkina Faso'!V18+Mali!W18+Mauritanie!S18+Niger!V18+Sénégal!T18</f>
        <v>15</v>
      </c>
      <c r="AO15">
        <f>'Burkina Faso'!W18+Mali!X18+Mauritanie!T18+Niger!W18+Sénégal!U18</f>
        <v>148</v>
      </c>
      <c r="AP15">
        <f>'Burkina Faso'!X18+Mali!Y18+Mauritanie!U18+Niger!X18+Sénégal!V18</f>
        <v>153</v>
      </c>
    </row>
    <row r="16" spans="1:42" x14ac:dyDescent="0.3">
      <c r="A16" t="s">
        <v>38</v>
      </c>
      <c r="B16">
        <f>'Burkina Faso'!S24+Mali!T25+Mauritanie!P25+Niger!S26</f>
        <v>78</v>
      </c>
      <c r="C16" t="s">
        <v>49</v>
      </c>
      <c r="O16">
        <v>2019</v>
      </c>
      <c r="P16">
        <f>'Burkina Faso'!O3+Mali!O3+Mauritanie!O3+Niger!O3+Sénégal!O3</f>
        <v>460</v>
      </c>
      <c r="V16">
        <v>2018</v>
      </c>
      <c r="W16">
        <f>'Burkina Faso'!F19+Mali!F19+Mauritanie!F19+Niger!F19+Sénégal!F19</f>
        <v>228</v>
      </c>
      <c r="X16">
        <f>'Burkina Faso'!G19+Mali!G19+Mauritanie!G19+Niger!G19+Sénégal!G19</f>
        <v>1</v>
      </c>
      <c r="Y16">
        <f>'Burkina Faso'!H19+Mali!H19+Niger!H19</f>
        <v>3</v>
      </c>
      <c r="Z16">
        <f>'Burkina Faso'!I19+Mali!I19+Mauritanie!H19+Niger!I19+Sénégal!H19</f>
        <v>55</v>
      </c>
      <c r="AA16">
        <f>'Burkina Faso'!J19+Mali!J19+Mauritanie!I19+Niger!J19+Sénégal!I19</f>
        <v>70</v>
      </c>
      <c r="AB16">
        <f>'Burkina Faso'!K19+Mali!K19+Mauritanie!J19+Niger!K19+Sénégal!J19</f>
        <v>4</v>
      </c>
      <c r="AC16">
        <f>'Burkina Faso'!L19+Mali!L19+Mauritanie!K19+Niger!L19+Sénégal!K19</f>
        <v>104</v>
      </c>
      <c r="AD16">
        <f>'Burkina Faso'!M19+Mali!M19+Mauritanie!L19+Niger!M19+Sénégal!L19</f>
        <v>310</v>
      </c>
      <c r="AE16">
        <f>'Burkina Faso'!N19+Mali!N19+Sénégal!M19</f>
        <v>0</v>
      </c>
      <c r="AF16">
        <f>'Burkina Faso'!O19+Mali!O19+Mauritanie!M19+Niger!N19+Sénégal!N19</f>
        <v>1</v>
      </c>
      <c r="AG16">
        <f>'Burkina Faso'!P19+Mali!P19+Mauritanie!N19+Niger!O19+Sénégal!O19</f>
        <v>100</v>
      </c>
      <c r="AH16">
        <f>Mali!Q19+Niger!P19+Sénégal!P19</f>
        <v>0</v>
      </c>
      <c r="AI16">
        <f>'Burkina Faso'!Q19+Mali!R19+Mauritanie!O19+Niger!Q19+Sénégal!Q19</f>
        <v>25</v>
      </c>
      <c r="AJ16">
        <f>'Burkina Faso'!R19+Mali!S19+Niger!R19</f>
        <v>9</v>
      </c>
      <c r="AK16">
        <f>'Burkina Faso'!S19+Mali!T19+Mauritanie!P19+Niger!S19</f>
        <v>6</v>
      </c>
      <c r="AL16">
        <f>'Burkina Faso'!T19+Mali!U19+Mauritanie!Q19+Niger!T19+Sénégal!R19</f>
        <v>164</v>
      </c>
      <c r="AM16">
        <f>'Burkina Faso'!U19+Mali!V19+Mauritanie!R19+Niger!U19+Sénégal!S19</f>
        <v>29</v>
      </c>
      <c r="AN16">
        <f>'Burkina Faso'!V19+Mali!W19+Mauritanie!S19+Niger!V19+Sénégal!T19</f>
        <v>23</v>
      </c>
      <c r="AO16">
        <f>'Burkina Faso'!W19+Mali!X19+Mauritanie!T19+Niger!W19+Sénégal!U19</f>
        <v>77</v>
      </c>
      <c r="AP16">
        <f>'Burkina Faso'!X19+Mali!Y19+Mauritanie!U19+Niger!X19+Sénégal!V19</f>
        <v>95</v>
      </c>
    </row>
    <row r="17" spans="1:42" x14ac:dyDescent="0.3">
      <c r="A17" t="s">
        <v>39</v>
      </c>
      <c r="B17">
        <f>'Burkina Faso'!T24+Mali!U25+Mauritanie!Q25+Niger!T26+Sénégal!R25</f>
        <v>1897</v>
      </c>
      <c r="O17">
        <v>2020</v>
      </c>
      <c r="P17">
        <f>'Burkina Faso'!P3+Mali!P3+Mauritanie!P3+Niger!P3+Sénégal!P3</f>
        <v>807</v>
      </c>
      <c r="V17">
        <v>2019</v>
      </c>
      <c r="W17">
        <f>'Burkina Faso'!F20+Mali!F20+Mauritanie!F20+Niger!F20+Sénégal!F20</f>
        <v>209</v>
      </c>
      <c r="X17">
        <f>'Burkina Faso'!G20+Mali!G20+Mauritanie!G20+Niger!G20+Sénégal!G20</f>
        <v>0</v>
      </c>
      <c r="Y17">
        <f>'Burkina Faso'!H20+Mali!H20+Niger!H20</f>
        <v>10</v>
      </c>
      <c r="Z17">
        <f>'Burkina Faso'!I20+Mali!I20+Mauritanie!H20+Niger!I20+Sénégal!H20</f>
        <v>54</v>
      </c>
      <c r="AA17">
        <f>'Burkina Faso'!J20+Mali!J20+Mauritanie!I20+Niger!J20+Sénégal!I20</f>
        <v>99</v>
      </c>
      <c r="AB17">
        <f>'Burkina Faso'!K20+Mali!K20+Mauritanie!J20+Niger!K20+Sénégal!J20</f>
        <v>8</v>
      </c>
      <c r="AC17">
        <f>'Burkina Faso'!L20+Mali!L20+Mauritanie!K20+Niger!L20+Sénégal!K20</f>
        <v>171</v>
      </c>
      <c r="AD17">
        <f>'Burkina Faso'!M20+Mali!M20+Mauritanie!L20+Niger!M20+Sénégal!L20</f>
        <v>341</v>
      </c>
      <c r="AE17">
        <f>'Burkina Faso'!N20+Mali!N20+Sénégal!M20</f>
        <v>0</v>
      </c>
      <c r="AF17">
        <f>'Burkina Faso'!O20+Mali!O20+Mauritanie!M20+Niger!N20+Sénégal!N20</f>
        <v>2</v>
      </c>
      <c r="AG17">
        <f>'Burkina Faso'!P20+Mali!P20+Mauritanie!N20+Niger!O20+Sénégal!O20</f>
        <v>182</v>
      </c>
      <c r="AH17">
        <f>Mali!Q20+Niger!P20+Sénégal!P20</f>
        <v>0</v>
      </c>
      <c r="AI17">
        <f>'Burkina Faso'!Q20+Mali!R20+Mauritanie!O20+Niger!Q20+Sénégal!Q20</f>
        <v>56</v>
      </c>
      <c r="AJ17">
        <f>'Burkina Faso'!R20+Mali!S20+Niger!R20</f>
        <v>13</v>
      </c>
      <c r="AK17">
        <f>'Burkina Faso'!S20+Mali!T20+Mauritanie!P20+Niger!S20</f>
        <v>9</v>
      </c>
      <c r="AL17">
        <f>'Burkina Faso'!T20+Mali!U20+Mauritanie!Q20+Niger!T20+Sénégal!R20</f>
        <v>254</v>
      </c>
      <c r="AM17">
        <f>'Burkina Faso'!U20+Mali!V20+Mauritanie!R20+Niger!U20+Sénégal!S20</f>
        <v>35</v>
      </c>
      <c r="AN17">
        <f>'Burkina Faso'!V20+Mali!W20+Mauritanie!S20+Niger!V20+Sénégal!T20</f>
        <v>30</v>
      </c>
      <c r="AO17">
        <f>'Burkina Faso'!W20+Mali!X20+Mauritanie!T20+Niger!W20+Sénégal!U20</f>
        <v>123</v>
      </c>
      <c r="AP17">
        <f>'Burkina Faso'!X20+Mali!Y20+Mauritanie!U20+Niger!X20+Sénégal!V20</f>
        <v>130</v>
      </c>
    </row>
    <row r="18" spans="1:42" x14ac:dyDescent="0.3">
      <c r="A18" t="s">
        <v>40</v>
      </c>
      <c r="B18">
        <f>'Burkina Faso'!U24+Mali!V25+Mauritanie!R25+Niger!U26+Sénégal!S25</f>
        <v>368</v>
      </c>
      <c r="O18">
        <v>2021</v>
      </c>
      <c r="P18">
        <f>'Burkina Faso'!Q3+Mali!Q3+Mauritanie!Q3+Niger!Q3+Sénégal!Q3</f>
        <v>251</v>
      </c>
      <c r="V18">
        <v>2020</v>
      </c>
      <c r="W18">
        <f>'Burkina Faso'!F21+Mali!F21+Mauritanie!F21+Niger!F21+Sénégal!F21</f>
        <v>268</v>
      </c>
      <c r="X18">
        <f>'Burkina Faso'!G21+Mali!G21+Mauritanie!G21+Niger!G21+Sénégal!G21</f>
        <v>7</v>
      </c>
      <c r="Y18">
        <f>'Burkina Faso'!H21+Mali!H21+Niger!H21</f>
        <v>10</v>
      </c>
      <c r="Z18">
        <f>'Burkina Faso'!I21+Mali!I21+Mauritanie!H21+Niger!I21+Sénégal!H21</f>
        <v>81</v>
      </c>
      <c r="AA18">
        <f>'Burkina Faso'!J21+Mali!J21+Mauritanie!I21+Niger!J21+Sénégal!I21</f>
        <v>181</v>
      </c>
      <c r="AB18">
        <f>'Burkina Faso'!K21+Mali!K21+Mauritanie!J21+Niger!K21+Sénégal!J21</f>
        <v>17</v>
      </c>
      <c r="AC18">
        <f>'Burkina Faso'!L21+Mali!L21+Mauritanie!K21+Niger!L21+Sénégal!K21</f>
        <v>249</v>
      </c>
      <c r="AD18">
        <f>'Burkina Faso'!M21+Mali!M21+Mauritanie!L21+Niger!M21+Sénégal!L21</f>
        <v>477</v>
      </c>
      <c r="AE18">
        <f>'Burkina Faso'!N21+Mali!N21+Sénégal!M21</f>
        <v>1</v>
      </c>
      <c r="AF18">
        <f>'Burkina Faso'!O21+Mali!O21+Mauritanie!M21+Niger!N21+Sénégal!N21</f>
        <v>4</v>
      </c>
      <c r="AG18">
        <f>'Burkina Faso'!P21+Mali!P21+Mauritanie!N21+Niger!O21+Sénégal!O21</f>
        <v>471</v>
      </c>
      <c r="AH18">
        <f>Mali!Q21+Niger!P21+Sénégal!P21</f>
        <v>0</v>
      </c>
      <c r="AI18">
        <f>'Burkina Faso'!Q21+Mali!R21+Mauritanie!O21+Niger!Q21+Sénégal!Q21</f>
        <v>105</v>
      </c>
      <c r="AJ18">
        <f>'Burkina Faso'!R21+Mali!S21+Niger!R21</f>
        <v>12</v>
      </c>
      <c r="AK18">
        <f>'Burkina Faso'!S21+Mali!T21+Mauritanie!P21+Niger!S21</f>
        <v>9</v>
      </c>
      <c r="AL18">
        <f>'Burkina Faso'!T21+Mali!U21+Mauritanie!Q21+Niger!T21+Sénégal!R21</f>
        <v>407</v>
      </c>
      <c r="AM18">
        <f>'Burkina Faso'!U21+Mali!V21+Mauritanie!R21+Niger!U21+Sénégal!S21</f>
        <v>18</v>
      </c>
      <c r="AN18">
        <f>'Burkina Faso'!V21+Mali!W21+Mauritanie!S21+Niger!V21+Sénégal!T21</f>
        <v>36</v>
      </c>
      <c r="AO18">
        <f>'Burkina Faso'!W21+Mali!X21+Mauritanie!T21+Niger!W21+Sénégal!U21</f>
        <v>174</v>
      </c>
      <c r="AP18">
        <f>'Burkina Faso'!X21+Mali!Y21+Mauritanie!U21+Niger!X21+Sénégal!V21</f>
        <v>271</v>
      </c>
    </row>
    <row r="19" spans="1:42" x14ac:dyDescent="0.3">
      <c r="A19" t="s">
        <v>41</v>
      </c>
      <c r="B19">
        <f>'Burkina Faso'!V24+Mali!W25+Mauritanie!S25+Niger!V26+Sénégal!T25</f>
        <v>214</v>
      </c>
      <c r="V19">
        <v>2021</v>
      </c>
      <c r="W19">
        <f>'Burkina Faso'!F22+Mali!F22+Mauritanie!F22+Niger!F22+Sénégal!F22</f>
        <v>79</v>
      </c>
      <c r="X19">
        <f>'Burkina Faso'!G22+Mali!G22+Mauritanie!G22+Niger!G22+Sénégal!G22</f>
        <v>3</v>
      </c>
      <c r="Y19">
        <f>'Burkina Faso'!H22+Mali!H22+Niger!H22</f>
        <v>0</v>
      </c>
      <c r="Z19">
        <f>'Burkina Faso'!I22+Mali!I22+Mauritanie!H22+Niger!I22+Sénégal!H22</f>
        <v>27</v>
      </c>
      <c r="AA19">
        <f>'Burkina Faso'!J22+Mali!J22+Mauritanie!I22+Niger!J22+Sénégal!I22</f>
        <v>59</v>
      </c>
      <c r="AB19">
        <f>'Burkina Faso'!K22+Mali!K22+Mauritanie!J22+Niger!K22+Sénégal!J22</f>
        <v>1</v>
      </c>
      <c r="AC19">
        <f>'Burkina Faso'!L22+Mali!L22+Mauritanie!K22+Niger!L22+Sénégal!K22</f>
        <v>82</v>
      </c>
      <c r="AD19">
        <f>'Burkina Faso'!M22+Mali!M22+Mauritanie!L22+Niger!M22+Sénégal!L22</f>
        <v>162</v>
      </c>
      <c r="AE19">
        <f>'Burkina Faso'!N22+Mali!N22+Sénégal!M22</f>
        <v>0</v>
      </c>
      <c r="AF19">
        <f>'Burkina Faso'!O22+Mali!O22+Mauritanie!M22+Niger!N22+Sénégal!N22</f>
        <v>2</v>
      </c>
      <c r="AG19">
        <f>'Burkina Faso'!P22+Mali!P22+Mauritanie!N22+Niger!O22+Sénégal!O22</f>
        <v>131</v>
      </c>
      <c r="AH19">
        <f>Mali!Q22+Niger!P22+Sénégal!P22</f>
        <v>0</v>
      </c>
      <c r="AI19">
        <f>'Burkina Faso'!Q22+Mali!R22+Mauritanie!O22+Niger!Q22+Sénégal!Q22</f>
        <v>23</v>
      </c>
      <c r="AJ19">
        <f>'Burkina Faso'!R22+Mali!S22+Niger!R22</f>
        <v>11</v>
      </c>
      <c r="AK19">
        <f>'Burkina Faso'!S22+Mali!T22+Mauritanie!P22+Niger!S22</f>
        <v>8</v>
      </c>
      <c r="AL19">
        <f>'Burkina Faso'!T22+Mali!U22+Mauritanie!Q22+Niger!T22+Sénégal!R22</f>
        <v>140</v>
      </c>
      <c r="AM19">
        <f>'Burkina Faso'!U22+Mali!V22+Mauritanie!R22+Niger!U22+Sénégal!S22</f>
        <v>7</v>
      </c>
      <c r="AN19">
        <f>'Burkina Faso'!V22+Mali!W22+Mauritanie!S22+Niger!V22+Sénégal!T22</f>
        <v>6</v>
      </c>
      <c r="AO19">
        <f>'Burkina Faso'!W22+Mali!X22+Mauritanie!T22+Niger!W22+Sénégal!U22</f>
        <v>72</v>
      </c>
      <c r="AP19">
        <f>'Burkina Faso'!X22+Mali!Y22+Mauritanie!U22+Niger!X22+Sénégal!V22</f>
        <v>75</v>
      </c>
    </row>
    <row r="20" spans="1:42" x14ac:dyDescent="0.3">
      <c r="A20" t="s">
        <v>42</v>
      </c>
      <c r="B20">
        <f>'Burkina Faso'!W24+Mali!X25+Mauritanie!T25+Niger!W26+Sénégal!U25</f>
        <v>1177</v>
      </c>
      <c r="O20" t="s">
        <v>61</v>
      </c>
      <c r="P20">
        <f>SUM(P2:P18)</f>
        <v>6457</v>
      </c>
      <c r="V20" t="s">
        <v>61</v>
      </c>
      <c r="W20">
        <f>SUM(W3:W19)</f>
        <v>3783</v>
      </c>
      <c r="X20">
        <f t="shared" ref="X20:AP20" si="0">SUM(X3:X19)</f>
        <v>15</v>
      </c>
      <c r="Y20">
        <f t="shared" si="0"/>
        <v>30</v>
      </c>
      <c r="Z20">
        <f t="shared" si="0"/>
        <v>787</v>
      </c>
      <c r="AA20">
        <f t="shared" si="0"/>
        <v>1293</v>
      </c>
      <c r="AB20">
        <f t="shared" si="0"/>
        <v>98</v>
      </c>
      <c r="AC20">
        <f t="shared" si="0"/>
        <v>1281</v>
      </c>
      <c r="AD20">
        <f t="shared" si="0"/>
        <v>5019</v>
      </c>
      <c r="AE20">
        <f t="shared" si="0"/>
        <v>10</v>
      </c>
      <c r="AF20">
        <f t="shared" si="0"/>
        <v>72</v>
      </c>
      <c r="AG20">
        <f t="shared" si="0"/>
        <v>2560</v>
      </c>
      <c r="AH20">
        <f t="shared" si="0"/>
        <v>16</v>
      </c>
      <c r="AI20">
        <f t="shared" si="0"/>
        <v>567</v>
      </c>
      <c r="AJ20">
        <f t="shared" si="0"/>
        <v>111</v>
      </c>
      <c r="AK20">
        <f t="shared" si="0"/>
        <v>78</v>
      </c>
      <c r="AL20">
        <f t="shared" si="0"/>
        <v>1897</v>
      </c>
      <c r="AM20">
        <f t="shared" si="0"/>
        <v>368</v>
      </c>
      <c r="AN20">
        <f t="shared" si="0"/>
        <v>214</v>
      </c>
      <c r="AO20">
        <f t="shared" si="0"/>
        <v>1177</v>
      </c>
      <c r="AP20">
        <f t="shared" si="0"/>
        <v>1526</v>
      </c>
    </row>
    <row r="21" spans="1:42" x14ac:dyDescent="0.3">
      <c r="A21" t="s">
        <v>43</v>
      </c>
      <c r="B21">
        <f>'Burkina Faso'!X24+Mali!Y25+Mauritanie!U25+Niger!X26+Sénégal!V25</f>
        <v>1526</v>
      </c>
    </row>
    <row r="42" spans="5:12" x14ac:dyDescent="0.3">
      <c r="E42" t="s">
        <v>63</v>
      </c>
    </row>
    <row r="44" spans="5:12" x14ac:dyDescent="0.3">
      <c r="F44" t="s">
        <v>25</v>
      </c>
      <c r="G44" t="s">
        <v>62</v>
      </c>
      <c r="H44" t="s">
        <v>31</v>
      </c>
      <c r="I44" t="s">
        <v>35</v>
      </c>
      <c r="J44" t="s">
        <v>39</v>
      </c>
      <c r="K44" t="s">
        <v>64</v>
      </c>
      <c r="L44" t="s">
        <v>65</v>
      </c>
    </row>
    <row r="45" spans="5:12" x14ac:dyDescent="0.3">
      <c r="E45">
        <v>2005</v>
      </c>
      <c r="F45">
        <f>(W3/P2)*100</f>
        <v>62.379421221864952</v>
      </c>
      <c r="G45">
        <f>(AD3/P2)*100</f>
        <v>73.954983922829584</v>
      </c>
      <c r="H45">
        <f>(AC3/P2)*100</f>
        <v>0.96463022508038598</v>
      </c>
      <c r="I45">
        <f>(AG3/P2)*100</f>
        <v>40.192926045016073</v>
      </c>
      <c r="J45">
        <f>(AL3/P2)*100</f>
        <v>4.180064308681672</v>
      </c>
      <c r="K45">
        <f>(AO3/P2)*100</f>
        <v>2.8938906752411575</v>
      </c>
      <c r="L45">
        <f>(AP3/P2)*100</f>
        <v>4.180064308681672</v>
      </c>
    </row>
    <row r="46" spans="5:12" x14ac:dyDescent="0.3">
      <c r="E46">
        <v>2006</v>
      </c>
      <c r="F46">
        <f>(W4/P3)*100</f>
        <v>74.592833876221505</v>
      </c>
      <c r="G46">
        <f t="shared" ref="G46:G61" si="1">(AD4/P3)*100</f>
        <v>82.736156351791536</v>
      </c>
      <c r="H46">
        <f t="shared" ref="H46:H61" si="2">(AC4/P3)*100</f>
        <v>0.97719869706840379</v>
      </c>
      <c r="I46">
        <f t="shared" ref="I46:I61" si="3">(AG4/P3)*100</f>
        <v>28.013029315960914</v>
      </c>
      <c r="J46">
        <f t="shared" ref="J46:J61" si="4">(AL4/P3)*100</f>
        <v>1.6286644951140066</v>
      </c>
      <c r="K46">
        <f t="shared" ref="K46:K61" si="5">(AO4/P3)*100</f>
        <v>2.2801302931596092</v>
      </c>
      <c r="L46">
        <f t="shared" ref="L46:L61" si="6">(AP4/P3)*100</f>
        <v>3.9087947882736152</v>
      </c>
    </row>
    <row r="47" spans="5:12" x14ac:dyDescent="0.3">
      <c r="E47">
        <v>2007</v>
      </c>
      <c r="F47">
        <f t="shared" ref="F47:F61" si="7">(W5/P4)*100</f>
        <v>61.736334405144703</v>
      </c>
      <c r="G47">
        <f t="shared" si="1"/>
        <v>68.167202572347264</v>
      </c>
      <c r="H47">
        <f t="shared" si="2"/>
        <v>0.96463022508038598</v>
      </c>
      <c r="I47">
        <f t="shared" si="3"/>
        <v>45.659163987138264</v>
      </c>
      <c r="J47">
        <f t="shared" si="4"/>
        <v>5.144694533762058</v>
      </c>
      <c r="K47">
        <f t="shared" si="5"/>
        <v>4.823151125401929</v>
      </c>
      <c r="L47">
        <f t="shared" si="6"/>
        <v>8.360128617363344</v>
      </c>
    </row>
    <row r="48" spans="5:12" x14ac:dyDescent="0.3">
      <c r="E48">
        <v>2008</v>
      </c>
      <c r="F48">
        <f t="shared" si="7"/>
        <v>72.888888888888886</v>
      </c>
      <c r="G48">
        <f t="shared" si="1"/>
        <v>79.111111111111114</v>
      </c>
      <c r="H48">
        <f t="shared" si="2"/>
        <v>1.3333333333333335</v>
      </c>
      <c r="I48">
        <f t="shared" si="3"/>
        <v>45.333333333333329</v>
      </c>
      <c r="J48">
        <f t="shared" si="4"/>
        <v>5.3333333333333339</v>
      </c>
      <c r="K48">
        <f t="shared" si="5"/>
        <v>5.3333333333333339</v>
      </c>
      <c r="L48">
        <f t="shared" si="6"/>
        <v>4</v>
      </c>
    </row>
    <row r="49" spans="5:12" x14ac:dyDescent="0.3">
      <c r="E49">
        <v>2009</v>
      </c>
      <c r="F49">
        <f t="shared" si="7"/>
        <v>74.590163934426229</v>
      </c>
      <c r="G49">
        <f t="shared" si="1"/>
        <v>84.836065573770497</v>
      </c>
      <c r="H49">
        <f t="shared" si="2"/>
        <v>2.459016393442623</v>
      </c>
      <c r="I49">
        <f t="shared" si="3"/>
        <v>41.803278688524593</v>
      </c>
      <c r="J49">
        <f t="shared" si="4"/>
        <v>6.9672131147540979</v>
      </c>
      <c r="K49">
        <f t="shared" si="5"/>
        <v>13.524590163934427</v>
      </c>
      <c r="L49">
        <f t="shared" si="6"/>
        <v>17.622950819672131</v>
      </c>
    </row>
    <row r="50" spans="5:12" x14ac:dyDescent="0.3">
      <c r="E50">
        <v>2010</v>
      </c>
      <c r="F50">
        <f t="shared" si="7"/>
        <v>76.954732510288068</v>
      </c>
      <c r="G50">
        <f t="shared" si="1"/>
        <v>83.127572016460903</v>
      </c>
      <c r="H50">
        <f t="shared" si="2"/>
        <v>3.2921810699588478</v>
      </c>
      <c r="I50">
        <f t="shared" si="3"/>
        <v>33.333333333333329</v>
      </c>
      <c r="J50">
        <f t="shared" si="4"/>
        <v>4.1152263374485596</v>
      </c>
      <c r="K50">
        <f t="shared" si="5"/>
        <v>13.168724279835391</v>
      </c>
      <c r="L50">
        <f t="shared" si="6"/>
        <v>17.283950617283949</v>
      </c>
    </row>
    <row r="51" spans="5:12" x14ac:dyDescent="0.3">
      <c r="E51">
        <v>2011</v>
      </c>
      <c r="F51">
        <f t="shared" si="7"/>
        <v>81.372549019607845</v>
      </c>
      <c r="G51">
        <f t="shared" si="1"/>
        <v>91.17647058823529</v>
      </c>
      <c r="H51">
        <f t="shared" si="2"/>
        <v>6.3725490196078427</v>
      </c>
      <c r="I51">
        <f t="shared" si="3"/>
        <v>34.803921568627452</v>
      </c>
      <c r="J51">
        <f t="shared" si="4"/>
        <v>10.784313725490197</v>
      </c>
      <c r="K51">
        <f t="shared" si="5"/>
        <v>12.745098039215685</v>
      </c>
      <c r="L51">
        <f t="shared" si="6"/>
        <v>16.666666666666664</v>
      </c>
    </row>
    <row r="52" spans="5:12" x14ac:dyDescent="0.3">
      <c r="E52">
        <v>2012</v>
      </c>
      <c r="F52">
        <f t="shared" si="7"/>
        <v>68.84210526315789</v>
      </c>
      <c r="G52">
        <f t="shared" si="1"/>
        <v>90.526315789473685</v>
      </c>
      <c r="H52">
        <f t="shared" si="2"/>
        <v>23.368421052631579</v>
      </c>
      <c r="I52">
        <f t="shared" si="3"/>
        <v>43.368421052631575</v>
      </c>
      <c r="J52">
        <f t="shared" si="4"/>
        <v>30.526315789473685</v>
      </c>
      <c r="K52">
        <f t="shared" si="5"/>
        <v>22.736842105263158</v>
      </c>
      <c r="L52">
        <f t="shared" si="6"/>
        <v>38.94736842105263</v>
      </c>
    </row>
    <row r="53" spans="5:12" x14ac:dyDescent="0.3">
      <c r="E53">
        <v>2013</v>
      </c>
      <c r="F53">
        <f t="shared" si="7"/>
        <v>72.691552062868368</v>
      </c>
      <c r="G53">
        <f t="shared" si="1"/>
        <v>91.748526522593323</v>
      </c>
      <c r="H53">
        <f t="shared" si="2"/>
        <v>28.094302554027507</v>
      </c>
      <c r="I53">
        <f t="shared" si="3"/>
        <v>39.096267190569748</v>
      </c>
      <c r="J53">
        <f t="shared" si="4"/>
        <v>35.756385068762278</v>
      </c>
      <c r="K53">
        <f t="shared" si="5"/>
        <v>23.968565815324165</v>
      </c>
      <c r="L53">
        <f t="shared" si="6"/>
        <v>37.721021611001966</v>
      </c>
    </row>
    <row r="54" spans="5:12" x14ac:dyDescent="0.3">
      <c r="E54">
        <v>2014</v>
      </c>
      <c r="F54">
        <f t="shared" si="7"/>
        <v>69.565217391304344</v>
      </c>
      <c r="G54">
        <f t="shared" si="1"/>
        <v>80.978260869565219</v>
      </c>
      <c r="H54">
        <f t="shared" si="2"/>
        <v>15.217391304347828</v>
      </c>
      <c r="I54">
        <f t="shared" si="3"/>
        <v>33.152173913043477</v>
      </c>
      <c r="J54">
        <f t="shared" si="4"/>
        <v>20.108695652173914</v>
      </c>
      <c r="K54">
        <f t="shared" si="5"/>
        <v>17.119565217391305</v>
      </c>
      <c r="L54">
        <f t="shared" si="6"/>
        <v>20.923913043478262</v>
      </c>
    </row>
    <row r="55" spans="5:12" x14ac:dyDescent="0.3">
      <c r="E55">
        <v>2015</v>
      </c>
      <c r="F55">
        <f t="shared" si="7"/>
        <v>57.918552036199102</v>
      </c>
      <c r="G55">
        <f t="shared" si="1"/>
        <v>85.74660633484163</v>
      </c>
      <c r="H55">
        <f t="shared" si="2"/>
        <v>16.063348416289593</v>
      </c>
      <c r="I55">
        <f t="shared" si="3"/>
        <v>31.90045248868778</v>
      </c>
      <c r="J55">
        <f t="shared" si="4"/>
        <v>23.755656108597282</v>
      </c>
      <c r="K55">
        <f t="shared" si="5"/>
        <v>19.683257918552037</v>
      </c>
      <c r="L55">
        <f t="shared" si="6"/>
        <v>21.945701357466064</v>
      </c>
    </row>
    <row r="56" spans="5:12" x14ac:dyDescent="0.3">
      <c r="E56">
        <v>2016</v>
      </c>
      <c r="F56">
        <f t="shared" si="7"/>
        <v>58.737864077669897</v>
      </c>
      <c r="G56">
        <f t="shared" si="1"/>
        <v>77.912621359223294</v>
      </c>
      <c r="H56">
        <f t="shared" si="2"/>
        <v>21.844660194174757</v>
      </c>
      <c r="I56">
        <f t="shared" si="3"/>
        <v>31.067961165048541</v>
      </c>
      <c r="J56">
        <f t="shared" si="4"/>
        <v>27.427184466019416</v>
      </c>
      <c r="K56">
        <f t="shared" si="5"/>
        <v>16.747572815533982</v>
      </c>
      <c r="L56">
        <f t="shared" si="6"/>
        <v>17.475728155339805</v>
      </c>
    </row>
    <row r="57" spans="5:12" x14ac:dyDescent="0.3">
      <c r="E57">
        <v>2017</v>
      </c>
      <c r="F57">
        <f t="shared" si="7"/>
        <v>48.447204968944099</v>
      </c>
      <c r="G57">
        <f t="shared" si="1"/>
        <v>75.569358178053818</v>
      </c>
      <c r="H57">
        <f t="shared" si="2"/>
        <v>34.161490683229815</v>
      </c>
      <c r="I57">
        <f t="shared" si="3"/>
        <v>35.403726708074537</v>
      </c>
      <c r="J57">
        <f t="shared" si="4"/>
        <v>45.134575569358176</v>
      </c>
      <c r="K57">
        <f t="shared" si="5"/>
        <v>30.641821946169774</v>
      </c>
      <c r="L57">
        <f t="shared" si="6"/>
        <v>31.677018633540371</v>
      </c>
    </row>
    <row r="58" spans="5:12" x14ac:dyDescent="0.3">
      <c r="E58">
        <v>2018</v>
      </c>
      <c r="F58">
        <f t="shared" si="7"/>
        <v>56.296296296296298</v>
      </c>
      <c r="G58">
        <f t="shared" si="1"/>
        <v>76.543209876543202</v>
      </c>
      <c r="H58">
        <f t="shared" si="2"/>
        <v>25.679012345679013</v>
      </c>
      <c r="I58">
        <f t="shared" si="3"/>
        <v>24.691358024691358</v>
      </c>
      <c r="J58">
        <f t="shared" si="4"/>
        <v>40.493827160493829</v>
      </c>
      <c r="K58">
        <f t="shared" si="5"/>
        <v>19.012345679012345</v>
      </c>
      <c r="L58">
        <f t="shared" si="6"/>
        <v>23.456790123456788</v>
      </c>
    </row>
    <row r="59" spans="5:12" x14ac:dyDescent="0.3">
      <c r="E59">
        <v>2019</v>
      </c>
      <c r="F59">
        <f t="shared" si="7"/>
        <v>45.434782608695649</v>
      </c>
      <c r="G59">
        <f t="shared" si="1"/>
        <v>74.130434782608702</v>
      </c>
      <c r="H59">
        <f t="shared" si="2"/>
        <v>37.173913043478265</v>
      </c>
      <c r="I59">
        <f t="shared" si="3"/>
        <v>39.565217391304344</v>
      </c>
      <c r="J59">
        <f t="shared" si="4"/>
        <v>55.217391304347828</v>
      </c>
      <c r="K59">
        <f t="shared" si="5"/>
        <v>26.739130434782609</v>
      </c>
      <c r="L59">
        <f t="shared" si="6"/>
        <v>28.260869565217391</v>
      </c>
    </row>
    <row r="60" spans="5:12" x14ac:dyDescent="0.3">
      <c r="E60">
        <v>2020</v>
      </c>
      <c r="F60">
        <f t="shared" si="7"/>
        <v>33.209417596034697</v>
      </c>
      <c r="G60">
        <f t="shared" si="1"/>
        <v>59.107806691449817</v>
      </c>
      <c r="H60">
        <f t="shared" si="2"/>
        <v>30.855018587360593</v>
      </c>
      <c r="I60">
        <f t="shared" si="3"/>
        <v>58.364312267657994</v>
      </c>
      <c r="J60">
        <f t="shared" si="4"/>
        <v>50.433705080545231</v>
      </c>
      <c r="K60">
        <f t="shared" si="5"/>
        <v>21.561338289962826</v>
      </c>
      <c r="L60">
        <f t="shared" si="6"/>
        <v>33.581164807930605</v>
      </c>
    </row>
    <row r="61" spans="5:12" x14ac:dyDescent="0.3">
      <c r="E61">
        <v>2021</v>
      </c>
      <c r="F61">
        <f t="shared" si="7"/>
        <v>31.474103585657371</v>
      </c>
      <c r="G61">
        <f t="shared" si="1"/>
        <v>64.541832669322702</v>
      </c>
      <c r="H61">
        <f t="shared" si="2"/>
        <v>32.669322709163346</v>
      </c>
      <c r="I61">
        <f t="shared" si="3"/>
        <v>52.191235059760956</v>
      </c>
      <c r="J61">
        <f t="shared" si="4"/>
        <v>55.776892430278878</v>
      </c>
      <c r="K61">
        <f t="shared" si="5"/>
        <v>28.685258964143429</v>
      </c>
      <c r="L61">
        <f t="shared" si="6"/>
        <v>29.880478087649404</v>
      </c>
    </row>
    <row r="66" spans="17:64" x14ac:dyDescent="0.3">
      <c r="BL66" t="s">
        <v>59</v>
      </c>
    </row>
    <row r="74" spans="17:64" x14ac:dyDescent="0.3">
      <c r="Q74" t="s">
        <v>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BB8AE-C1A9-4E0C-9935-284A4F640BAF}">
  <dimension ref="A1:X24"/>
  <sheetViews>
    <sheetView zoomScale="60" zoomScaleNormal="60" workbookViewId="0">
      <selection activeCell="D6" sqref="D6:D22"/>
    </sheetView>
  </sheetViews>
  <sheetFormatPr baseColWidth="10" defaultRowHeight="14.4" x14ac:dyDescent="0.3"/>
  <sheetData>
    <row r="1" spans="1:24" x14ac:dyDescent="0.3">
      <c r="A1" t="s">
        <v>0</v>
      </c>
      <c r="B1" t="s">
        <v>1</v>
      </c>
    </row>
    <row r="2" spans="1:24" x14ac:dyDescent="0.3">
      <c r="A2">
        <v>2005</v>
      </c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M2">
        <v>2017</v>
      </c>
      <c r="N2">
        <v>2018</v>
      </c>
      <c r="O2">
        <v>2019</v>
      </c>
      <c r="P2">
        <v>2020</v>
      </c>
      <c r="Q2">
        <v>2021</v>
      </c>
      <c r="S2" t="s">
        <v>2</v>
      </c>
    </row>
    <row r="3" spans="1:24" x14ac:dyDescent="0.3">
      <c r="A3">
        <v>49</v>
      </c>
      <c r="B3">
        <v>87</v>
      </c>
      <c r="C3">
        <v>88</v>
      </c>
      <c r="D3">
        <v>88</v>
      </c>
      <c r="E3">
        <v>107</v>
      </c>
      <c r="F3">
        <v>73</v>
      </c>
      <c r="G3">
        <v>55</v>
      </c>
      <c r="H3">
        <v>63</v>
      </c>
      <c r="I3">
        <v>64</v>
      </c>
      <c r="J3">
        <v>39</v>
      </c>
      <c r="K3">
        <v>49</v>
      </c>
      <c r="L3">
        <v>40</v>
      </c>
      <c r="M3">
        <v>63</v>
      </c>
      <c r="N3">
        <v>55</v>
      </c>
      <c r="O3">
        <v>111</v>
      </c>
      <c r="P3">
        <v>182</v>
      </c>
      <c r="Q3">
        <v>79</v>
      </c>
      <c r="S3">
        <v>1292</v>
      </c>
    </row>
    <row r="5" spans="1:24" x14ac:dyDescent="0.3"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30</v>
      </c>
      <c r="L5" t="s">
        <v>31</v>
      </c>
      <c r="M5" t="s">
        <v>32</v>
      </c>
      <c r="N5" t="s">
        <v>33</v>
      </c>
      <c r="O5" t="s">
        <v>34</v>
      </c>
      <c r="P5" t="s">
        <v>35</v>
      </c>
      <c r="Q5" t="s">
        <v>36</v>
      </c>
      <c r="R5" t="s">
        <v>37</v>
      </c>
      <c r="S5" t="s">
        <v>38</v>
      </c>
      <c r="T5" t="s">
        <v>39</v>
      </c>
      <c r="U5" t="s">
        <v>40</v>
      </c>
      <c r="V5" t="s">
        <v>41</v>
      </c>
      <c r="W5" t="s">
        <v>42</v>
      </c>
      <c r="X5" t="s">
        <v>43</v>
      </c>
    </row>
    <row r="6" spans="1:24" x14ac:dyDescent="0.3">
      <c r="C6" t="s">
        <v>3</v>
      </c>
      <c r="D6">
        <v>2005</v>
      </c>
      <c r="F6">
        <v>32</v>
      </c>
      <c r="G6">
        <v>0</v>
      </c>
      <c r="H6">
        <v>0</v>
      </c>
      <c r="I6">
        <v>14</v>
      </c>
      <c r="J6">
        <v>14</v>
      </c>
      <c r="K6">
        <v>0</v>
      </c>
      <c r="L6">
        <v>2</v>
      </c>
      <c r="M6">
        <v>41</v>
      </c>
      <c r="N6">
        <v>0</v>
      </c>
      <c r="O6">
        <v>0</v>
      </c>
      <c r="P6">
        <v>20</v>
      </c>
      <c r="Q6">
        <v>0</v>
      </c>
      <c r="R6">
        <v>0</v>
      </c>
      <c r="S6">
        <v>0</v>
      </c>
      <c r="T6">
        <v>5</v>
      </c>
      <c r="U6">
        <v>0</v>
      </c>
      <c r="V6">
        <v>0</v>
      </c>
      <c r="W6">
        <v>5</v>
      </c>
      <c r="X6">
        <v>6</v>
      </c>
    </row>
    <row r="7" spans="1:24" x14ac:dyDescent="0.3">
      <c r="C7" t="s">
        <v>4</v>
      </c>
      <c r="D7">
        <v>2006</v>
      </c>
      <c r="F7">
        <v>62</v>
      </c>
      <c r="G7">
        <v>0</v>
      </c>
      <c r="H7">
        <v>0</v>
      </c>
      <c r="I7">
        <v>7</v>
      </c>
      <c r="J7">
        <v>27</v>
      </c>
      <c r="K7">
        <v>0</v>
      </c>
      <c r="L7">
        <v>1</v>
      </c>
      <c r="M7">
        <v>64</v>
      </c>
      <c r="N7">
        <v>0</v>
      </c>
      <c r="O7">
        <v>0</v>
      </c>
      <c r="P7">
        <v>18</v>
      </c>
      <c r="Q7">
        <v>0</v>
      </c>
      <c r="R7">
        <v>0</v>
      </c>
      <c r="S7">
        <v>0</v>
      </c>
      <c r="T7">
        <v>2</v>
      </c>
      <c r="U7">
        <v>2</v>
      </c>
      <c r="V7">
        <v>5</v>
      </c>
      <c r="W7">
        <v>3</v>
      </c>
      <c r="X7">
        <v>6</v>
      </c>
    </row>
    <row r="8" spans="1:24" x14ac:dyDescent="0.3">
      <c r="C8" t="s">
        <v>5</v>
      </c>
      <c r="D8">
        <v>2007</v>
      </c>
      <c r="F8">
        <v>59</v>
      </c>
      <c r="G8">
        <v>0</v>
      </c>
      <c r="H8">
        <v>0</v>
      </c>
      <c r="I8">
        <v>9</v>
      </c>
      <c r="J8">
        <v>21</v>
      </c>
      <c r="K8">
        <v>0</v>
      </c>
      <c r="L8">
        <v>1</v>
      </c>
      <c r="M8">
        <v>75</v>
      </c>
      <c r="N8">
        <v>0</v>
      </c>
      <c r="O8">
        <v>0</v>
      </c>
      <c r="P8">
        <v>23</v>
      </c>
      <c r="Q8">
        <v>0</v>
      </c>
      <c r="R8">
        <v>0</v>
      </c>
      <c r="S8">
        <v>0</v>
      </c>
      <c r="T8">
        <v>8</v>
      </c>
      <c r="U8">
        <v>1</v>
      </c>
      <c r="V8">
        <v>6</v>
      </c>
      <c r="W8">
        <v>9</v>
      </c>
      <c r="X8">
        <v>11</v>
      </c>
    </row>
    <row r="9" spans="1:24" x14ac:dyDescent="0.3">
      <c r="C9" t="s">
        <v>6</v>
      </c>
      <c r="D9">
        <v>2008</v>
      </c>
      <c r="F9">
        <v>66</v>
      </c>
      <c r="G9">
        <v>0</v>
      </c>
      <c r="H9">
        <v>0</v>
      </c>
      <c r="I9">
        <v>4</v>
      </c>
      <c r="J9">
        <v>24</v>
      </c>
      <c r="K9">
        <v>0</v>
      </c>
      <c r="L9">
        <v>3</v>
      </c>
      <c r="M9">
        <v>73</v>
      </c>
      <c r="N9">
        <v>0</v>
      </c>
      <c r="O9">
        <v>0</v>
      </c>
      <c r="P9">
        <v>25</v>
      </c>
      <c r="Q9">
        <v>0</v>
      </c>
      <c r="R9">
        <v>0</v>
      </c>
      <c r="S9">
        <v>0</v>
      </c>
      <c r="T9">
        <v>10</v>
      </c>
      <c r="U9">
        <v>2</v>
      </c>
      <c r="V9">
        <v>5</v>
      </c>
      <c r="W9">
        <v>7</v>
      </c>
      <c r="X9">
        <v>6</v>
      </c>
    </row>
    <row r="10" spans="1:24" x14ac:dyDescent="0.3">
      <c r="C10" t="s">
        <v>7</v>
      </c>
      <c r="D10">
        <v>2009</v>
      </c>
      <c r="F10">
        <v>74</v>
      </c>
      <c r="G10">
        <v>0</v>
      </c>
      <c r="H10">
        <v>0</v>
      </c>
      <c r="I10">
        <v>11</v>
      </c>
      <c r="J10">
        <v>35</v>
      </c>
      <c r="K10">
        <v>0</v>
      </c>
      <c r="L10">
        <v>2</v>
      </c>
      <c r="M10">
        <v>83</v>
      </c>
      <c r="N10">
        <v>0</v>
      </c>
      <c r="O10">
        <v>0</v>
      </c>
      <c r="P10">
        <v>42</v>
      </c>
      <c r="Q10">
        <v>0</v>
      </c>
      <c r="R10">
        <v>0</v>
      </c>
      <c r="S10">
        <v>0</v>
      </c>
      <c r="T10">
        <v>7</v>
      </c>
      <c r="U10">
        <v>4</v>
      </c>
      <c r="V10">
        <v>0</v>
      </c>
      <c r="W10">
        <v>20</v>
      </c>
      <c r="X10">
        <v>25</v>
      </c>
    </row>
    <row r="11" spans="1:24" x14ac:dyDescent="0.3">
      <c r="C11" t="s">
        <v>8</v>
      </c>
      <c r="D11">
        <v>2010</v>
      </c>
      <c r="F11">
        <v>46</v>
      </c>
      <c r="G11">
        <v>0</v>
      </c>
      <c r="H11">
        <v>0</v>
      </c>
      <c r="I11">
        <v>9</v>
      </c>
      <c r="J11">
        <v>21</v>
      </c>
      <c r="K11">
        <v>0</v>
      </c>
      <c r="L11">
        <v>0</v>
      </c>
      <c r="M11">
        <v>55</v>
      </c>
      <c r="N11">
        <v>0</v>
      </c>
      <c r="O11">
        <v>0</v>
      </c>
      <c r="P11">
        <v>27</v>
      </c>
      <c r="Q11">
        <v>0</v>
      </c>
      <c r="R11">
        <v>0</v>
      </c>
      <c r="S11">
        <v>0</v>
      </c>
      <c r="T11">
        <v>5</v>
      </c>
      <c r="U11">
        <v>2</v>
      </c>
      <c r="V11">
        <v>0</v>
      </c>
      <c r="W11">
        <v>14</v>
      </c>
      <c r="X11">
        <v>16</v>
      </c>
    </row>
    <row r="12" spans="1:24" x14ac:dyDescent="0.3">
      <c r="C12" t="s">
        <v>9</v>
      </c>
      <c r="D12">
        <v>2011</v>
      </c>
      <c r="F12">
        <v>44</v>
      </c>
      <c r="G12">
        <v>0</v>
      </c>
      <c r="H12">
        <v>1</v>
      </c>
      <c r="I12">
        <v>3</v>
      </c>
      <c r="J12">
        <v>10</v>
      </c>
      <c r="K12">
        <v>1</v>
      </c>
      <c r="L12">
        <v>3</v>
      </c>
      <c r="M12">
        <v>52</v>
      </c>
      <c r="N12">
        <v>0</v>
      </c>
      <c r="O12">
        <v>0</v>
      </c>
      <c r="P12">
        <v>12</v>
      </c>
      <c r="Q12">
        <v>0</v>
      </c>
      <c r="R12">
        <v>0</v>
      </c>
      <c r="S12">
        <v>0</v>
      </c>
      <c r="T12">
        <v>6</v>
      </c>
      <c r="U12">
        <v>0</v>
      </c>
      <c r="V12">
        <v>0</v>
      </c>
      <c r="W12">
        <v>9</v>
      </c>
      <c r="X12">
        <v>9</v>
      </c>
    </row>
    <row r="13" spans="1:24" x14ac:dyDescent="0.3">
      <c r="C13" t="s">
        <v>10</v>
      </c>
      <c r="D13">
        <v>2012</v>
      </c>
      <c r="F13">
        <v>50</v>
      </c>
      <c r="G13">
        <v>0</v>
      </c>
      <c r="H13">
        <v>0</v>
      </c>
      <c r="I13">
        <v>20</v>
      </c>
      <c r="J13">
        <v>13</v>
      </c>
      <c r="K13">
        <v>0</v>
      </c>
      <c r="L13">
        <v>7</v>
      </c>
      <c r="M13">
        <v>62</v>
      </c>
      <c r="N13">
        <v>0</v>
      </c>
      <c r="O13">
        <v>2</v>
      </c>
      <c r="P13">
        <v>13</v>
      </c>
      <c r="Q13">
        <v>4</v>
      </c>
      <c r="R13">
        <v>0</v>
      </c>
      <c r="S13">
        <v>0</v>
      </c>
      <c r="T13">
        <v>12</v>
      </c>
      <c r="U13">
        <v>11</v>
      </c>
      <c r="V13">
        <v>0</v>
      </c>
      <c r="W13">
        <v>7</v>
      </c>
      <c r="X13">
        <v>16</v>
      </c>
    </row>
    <row r="14" spans="1:24" x14ac:dyDescent="0.3">
      <c r="C14" t="s">
        <v>11</v>
      </c>
      <c r="D14">
        <v>2013</v>
      </c>
      <c r="F14">
        <v>46</v>
      </c>
      <c r="G14">
        <v>2</v>
      </c>
      <c r="H14">
        <v>0</v>
      </c>
      <c r="I14">
        <v>11</v>
      </c>
      <c r="J14">
        <v>19</v>
      </c>
      <c r="K14">
        <v>2</v>
      </c>
      <c r="L14">
        <v>18</v>
      </c>
      <c r="M14">
        <v>62</v>
      </c>
      <c r="N14">
        <v>0</v>
      </c>
      <c r="O14">
        <v>5</v>
      </c>
      <c r="P14">
        <v>22</v>
      </c>
      <c r="Q14">
        <v>4</v>
      </c>
      <c r="R14">
        <v>0</v>
      </c>
      <c r="S14">
        <v>0</v>
      </c>
      <c r="T14">
        <v>23</v>
      </c>
      <c r="U14">
        <v>1</v>
      </c>
      <c r="V14">
        <v>1</v>
      </c>
      <c r="W14">
        <v>13</v>
      </c>
      <c r="X14">
        <v>22</v>
      </c>
    </row>
    <row r="15" spans="1:24" x14ac:dyDescent="0.3">
      <c r="C15" t="s">
        <v>12</v>
      </c>
      <c r="D15">
        <v>2014</v>
      </c>
      <c r="F15">
        <v>30</v>
      </c>
      <c r="G15">
        <v>0</v>
      </c>
      <c r="H15">
        <v>0</v>
      </c>
      <c r="I15">
        <v>6</v>
      </c>
      <c r="J15">
        <v>6</v>
      </c>
      <c r="K15">
        <v>0</v>
      </c>
      <c r="L15">
        <v>8</v>
      </c>
      <c r="M15">
        <v>37</v>
      </c>
      <c r="N15">
        <v>0</v>
      </c>
      <c r="O15">
        <v>0</v>
      </c>
      <c r="P15">
        <v>8</v>
      </c>
      <c r="Q15">
        <v>2</v>
      </c>
      <c r="R15">
        <v>0</v>
      </c>
      <c r="S15">
        <v>0</v>
      </c>
      <c r="T15">
        <v>7</v>
      </c>
      <c r="U15">
        <v>0</v>
      </c>
      <c r="V15">
        <v>0</v>
      </c>
      <c r="W15">
        <v>2</v>
      </c>
      <c r="X15">
        <v>5</v>
      </c>
    </row>
    <row r="16" spans="1:24" x14ac:dyDescent="0.3">
      <c r="C16" t="s">
        <v>13</v>
      </c>
      <c r="D16">
        <v>2015</v>
      </c>
      <c r="F16">
        <v>37</v>
      </c>
      <c r="G16">
        <v>0</v>
      </c>
      <c r="H16">
        <v>0</v>
      </c>
      <c r="I16">
        <v>7</v>
      </c>
      <c r="J16">
        <v>7</v>
      </c>
      <c r="K16">
        <v>1</v>
      </c>
      <c r="L16">
        <v>7</v>
      </c>
      <c r="M16">
        <v>45</v>
      </c>
      <c r="N16">
        <v>0</v>
      </c>
      <c r="O16">
        <v>0</v>
      </c>
      <c r="P16">
        <v>9</v>
      </c>
      <c r="Q16">
        <v>0</v>
      </c>
      <c r="R16">
        <v>0</v>
      </c>
      <c r="S16">
        <v>0</v>
      </c>
      <c r="T16">
        <v>5</v>
      </c>
      <c r="U16">
        <v>0</v>
      </c>
      <c r="V16">
        <v>0</v>
      </c>
      <c r="W16">
        <v>6</v>
      </c>
      <c r="X16">
        <v>7</v>
      </c>
    </row>
    <row r="17" spans="3:24" x14ac:dyDescent="0.3">
      <c r="C17" t="s">
        <v>14</v>
      </c>
      <c r="D17">
        <v>2016</v>
      </c>
      <c r="F17">
        <v>36</v>
      </c>
      <c r="G17">
        <v>0</v>
      </c>
      <c r="H17">
        <v>0</v>
      </c>
      <c r="I17">
        <v>1</v>
      </c>
      <c r="J17">
        <v>2</v>
      </c>
      <c r="K17">
        <v>1</v>
      </c>
      <c r="L17">
        <v>8</v>
      </c>
      <c r="M17">
        <v>39</v>
      </c>
      <c r="N17">
        <v>0</v>
      </c>
      <c r="O17">
        <v>0</v>
      </c>
      <c r="P17">
        <v>5</v>
      </c>
      <c r="Q17">
        <v>0</v>
      </c>
      <c r="R17">
        <v>0</v>
      </c>
      <c r="S17">
        <v>0</v>
      </c>
      <c r="T17">
        <v>1</v>
      </c>
      <c r="U17">
        <v>2</v>
      </c>
      <c r="V17">
        <v>0</v>
      </c>
      <c r="W17">
        <v>3</v>
      </c>
      <c r="X17">
        <v>2</v>
      </c>
    </row>
    <row r="18" spans="3:24" x14ac:dyDescent="0.3">
      <c r="C18" t="s">
        <v>15</v>
      </c>
      <c r="D18">
        <v>2017</v>
      </c>
      <c r="F18">
        <v>40</v>
      </c>
      <c r="G18">
        <v>0</v>
      </c>
      <c r="H18">
        <v>0</v>
      </c>
      <c r="I18">
        <v>3</v>
      </c>
      <c r="J18">
        <v>6</v>
      </c>
      <c r="K18">
        <v>0</v>
      </c>
      <c r="L18">
        <v>12</v>
      </c>
      <c r="M18">
        <v>44</v>
      </c>
      <c r="N18">
        <v>0</v>
      </c>
      <c r="O18">
        <v>0</v>
      </c>
      <c r="P18">
        <v>21</v>
      </c>
      <c r="Q18">
        <v>1</v>
      </c>
      <c r="R18">
        <v>0</v>
      </c>
      <c r="S18">
        <v>0</v>
      </c>
      <c r="T18">
        <v>6</v>
      </c>
      <c r="U18">
        <v>0</v>
      </c>
      <c r="V18">
        <v>0</v>
      </c>
      <c r="W18">
        <v>6</v>
      </c>
      <c r="X18">
        <v>8</v>
      </c>
    </row>
    <row r="19" spans="3:24" x14ac:dyDescent="0.3">
      <c r="C19" t="s">
        <v>16</v>
      </c>
      <c r="D19">
        <v>2018</v>
      </c>
      <c r="F19">
        <v>39</v>
      </c>
      <c r="G19">
        <v>1</v>
      </c>
      <c r="H19">
        <v>0</v>
      </c>
      <c r="I19">
        <v>3</v>
      </c>
      <c r="J19">
        <v>6</v>
      </c>
      <c r="K19">
        <v>0</v>
      </c>
      <c r="L19">
        <v>5</v>
      </c>
      <c r="M19">
        <v>46</v>
      </c>
      <c r="N19">
        <v>0</v>
      </c>
      <c r="O19">
        <v>0</v>
      </c>
      <c r="P19">
        <v>6</v>
      </c>
      <c r="Q19">
        <v>1</v>
      </c>
      <c r="R19">
        <v>1</v>
      </c>
      <c r="S19">
        <v>0</v>
      </c>
      <c r="T19">
        <v>18</v>
      </c>
      <c r="U19">
        <v>1</v>
      </c>
      <c r="V19">
        <v>2</v>
      </c>
      <c r="W19">
        <v>2</v>
      </c>
      <c r="X19">
        <v>5</v>
      </c>
    </row>
    <row r="20" spans="3:24" x14ac:dyDescent="0.3">
      <c r="C20" t="s">
        <v>17</v>
      </c>
      <c r="D20">
        <v>2019</v>
      </c>
      <c r="F20">
        <v>50</v>
      </c>
      <c r="G20">
        <v>0</v>
      </c>
      <c r="H20">
        <v>0</v>
      </c>
      <c r="I20">
        <v>12</v>
      </c>
      <c r="J20">
        <v>28</v>
      </c>
      <c r="K20">
        <v>0</v>
      </c>
      <c r="L20">
        <v>49</v>
      </c>
      <c r="M20">
        <v>87</v>
      </c>
      <c r="N20">
        <v>0</v>
      </c>
      <c r="O20">
        <v>0</v>
      </c>
      <c r="P20">
        <v>51</v>
      </c>
      <c r="Q20">
        <v>12</v>
      </c>
      <c r="R20">
        <v>0</v>
      </c>
      <c r="S20">
        <v>3</v>
      </c>
      <c r="T20">
        <v>65</v>
      </c>
      <c r="U20">
        <v>9</v>
      </c>
      <c r="V20">
        <v>4</v>
      </c>
      <c r="W20">
        <v>27</v>
      </c>
      <c r="X20">
        <v>38</v>
      </c>
    </row>
    <row r="21" spans="3:24" x14ac:dyDescent="0.3">
      <c r="C21" t="s">
        <v>18</v>
      </c>
      <c r="D21">
        <v>2020</v>
      </c>
      <c r="F21">
        <v>60</v>
      </c>
      <c r="G21">
        <v>1</v>
      </c>
      <c r="H21">
        <v>9</v>
      </c>
      <c r="I21">
        <v>22</v>
      </c>
      <c r="J21">
        <v>65</v>
      </c>
      <c r="K21">
        <v>1</v>
      </c>
      <c r="L21">
        <v>66</v>
      </c>
      <c r="M21">
        <v>122</v>
      </c>
      <c r="N21">
        <v>1</v>
      </c>
      <c r="O21">
        <v>1</v>
      </c>
      <c r="P21">
        <v>95</v>
      </c>
      <c r="Q21">
        <v>23</v>
      </c>
      <c r="R21">
        <v>3</v>
      </c>
      <c r="S21">
        <v>1</v>
      </c>
      <c r="T21">
        <v>107</v>
      </c>
      <c r="U21">
        <v>9</v>
      </c>
      <c r="V21">
        <v>9</v>
      </c>
      <c r="W21">
        <v>38</v>
      </c>
      <c r="X21">
        <v>65</v>
      </c>
    </row>
    <row r="22" spans="3:24" x14ac:dyDescent="0.3">
      <c r="C22" t="s">
        <v>19</v>
      </c>
      <c r="D22">
        <v>2021</v>
      </c>
      <c r="F22">
        <v>25</v>
      </c>
      <c r="G22">
        <v>2</v>
      </c>
      <c r="H22">
        <v>0</v>
      </c>
      <c r="I22">
        <v>6</v>
      </c>
      <c r="J22">
        <v>34</v>
      </c>
      <c r="K22">
        <v>0</v>
      </c>
      <c r="L22">
        <v>33</v>
      </c>
      <c r="M22">
        <v>58</v>
      </c>
      <c r="N22">
        <v>0</v>
      </c>
      <c r="O22">
        <v>0</v>
      </c>
      <c r="P22">
        <v>41</v>
      </c>
      <c r="Q22">
        <v>8</v>
      </c>
      <c r="R22">
        <v>3</v>
      </c>
      <c r="S22">
        <v>7</v>
      </c>
      <c r="T22">
        <v>50</v>
      </c>
      <c r="U22">
        <v>3</v>
      </c>
      <c r="V22">
        <v>1</v>
      </c>
      <c r="W22">
        <v>35</v>
      </c>
      <c r="X22">
        <v>24</v>
      </c>
    </row>
    <row r="24" spans="3:24" x14ac:dyDescent="0.3">
      <c r="D24" t="s">
        <v>20</v>
      </c>
      <c r="F24">
        <v>796</v>
      </c>
      <c r="G24">
        <v>6</v>
      </c>
      <c r="H24">
        <v>10</v>
      </c>
      <c r="I24">
        <v>148</v>
      </c>
      <c r="J24">
        <v>338</v>
      </c>
      <c r="K24">
        <v>6</v>
      </c>
      <c r="L24">
        <v>225</v>
      </c>
      <c r="M24">
        <v>1045</v>
      </c>
      <c r="N24">
        <v>1</v>
      </c>
      <c r="O24">
        <v>8</v>
      </c>
      <c r="P24">
        <v>438</v>
      </c>
      <c r="Q24">
        <v>55</v>
      </c>
      <c r="R24">
        <v>7</v>
      </c>
      <c r="S24">
        <v>11</v>
      </c>
      <c r="T24">
        <v>337</v>
      </c>
      <c r="U24">
        <v>47</v>
      </c>
      <c r="V24">
        <v>33</v>
      </c>
      <c r="W24">
        <v>206</v>
      </c>
      <c r="X24">
        <v>271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FAA96-80EB-45B5-910E-116D7C861286}">
  <dimension ref="A1:Y25"/>
  <sheetViews>
    <sheetView zoomScale="50" zoomScaleNormal="50" workbookViewId="0">
      <selection activeCell="Q5" sqref="Q5"/>
    </sheetView>
  </sheetViews>
  <sheetFormatPr baseColWidth="10" defaultRowHeight="14.4" x14ac:dyDescent="0.3"/>
  <sheetData>
    <row r="1" spans="1:25" x14ac:dyDescent="0.3">
      <c r="A1" t="s">
        <v>0</v>
      </c>
      <c r="B1" t="s">
        <v>21</v>
      </c>
    </row>
    <row r="2" spans="1:25" x14ac:dyDescent="0.3">
      <c r="A2">
        <v>2005</v>
      </c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M2">
        <v>2017</v>
      </c>
      <c r="N2">
        <v>2018</v>
      </c>
      <c r="O2">
        <v>2019</v>
      </c>
      <c r="P2">
        <v>2020</v>
      </c>
      <c r="Q2">
        <v>2021</v>
      </c>
      <c r="S2" t="s">
        <v>2</v>
      </c>
    </row>
    <row r="3" spans="1:25" x14ac:dyDescent="0.3">
      <c r="A3">
        <v>27</v>
      </c>
      <c r="B3">
        <v>64</v>
      </c>
      <c r="C3">
        <v>88</v>
      </c>
      <c r="D3">
        <v>78</v>
      </c>
      <c r="E3">
        <v>32</v>
      </c>
      <c r="F3">
        <v>31</v>
      </c>
      <c r="G3">
        <v>22</v>
      </c>
      <c r="H3">
        <v>222</v>
      </c>
      <c r="I3">
        <v>230</v>
      </c>
      <c r="J3">
        <v>158</v>
      </c>
      <c r="K3">
        <v>156</v>
      </c>
      <c r="L3">
        <v>146</v>
      </c>
      <c r="M3">
        <v>144</v>
      </c>
      <c r="N3">
        <v>131</v>
      </c>
      <c r="O3">
        <v>148</v>
      </c>
      <c r="P3">
        <v>273</v>
      </c>
      <c r="Q3">
        <v>73</v>
      </c>
      <c r="S3">
        <v>2023</v>
      </c>
    </row>
    <row r="5" spans="1:25" x14ac:dyDescent="0.3"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30</v>
      </c>
      <c r="L5" t="s">
        <v>31</v>
      </c>
      <c r="M5" t="s">
        <v>32</v>
      </c>
      <c r="N5" t="s">
        <v>33</v>
      </c>
      <c r="O5" t="s">
        <v>34</v>
      </c>
      <c r="P5" t="s">
        <v>35</v>
      </c>
      <c r="Q5" t="s">
        <v>44</v>
      </c>
      <c r="R5" t="s">
        <v>36</v>
      </c>
      <c r="S5" t="s">
        <v>37</v>
      </c>
      <c r="T5" t="s">
        <v>38</v>
      </c>
      <c r="U5" t="s">
        <v>39</v>
      </c>
      <c r="V5" t="s">
        <v>40</v>
      </c>
      <c r="W5" t="s">
        <v>41</v>
      </c>
      <c r="X5" t="s">
        <v>42</v>
      </c>
      <c r="Y5" t="s">
        <v>43</v>
      </c>
    </row>
    <row r="6" spans="1:25" x14ac:dyDescent="0.3">
      <c r="C6" t="s">
        <v>3</v>
      </c>
      <c r="D6">
        <v>2005</v>
      </c>
      <c r="F6">
        <v>25</v>
      </c>
      <c r="G6">
        <v>0</v>
      </c>
      <c r="H6">
        <v>0</v>
      </c>
      <c r="I6">
        <v>2</v>
      </c>
      <c r="J6">
        <v>1</v>
      </c>
      <c r="K6">
        <v>0</v>
      </c>
      <c r="L6">
        <v>0</v>
      </c>
      <c r="M6">
        <v>25</v>
      </c>
      <c r="N6">
        <v>0</v>
      </c>
      <c r="O6">
        <v>0</v>
      </c>
      <c r="P6">
        <v>9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3">
      <c r="C7" t="s">
        <v>4</v>
      </c>
      <c r="D7">
        <v>2006</v>
      </c>
      <c r="F7">
        <v>58</v>
      </c>
      <c r="G7">
        <v>0</v>
      </c>
      <c r="H7">
        <v>0</v>
      </c>
      <c r="I7">
        <v>3</v>
      </c>
      <c r="J7">
        <v>3</v>
      </c>
      <c r="K7">
        <v>0</v>
      </c>
      <c r="L7">
        <v>0</v>
      </c>
      <c r="M7">
        <v>54</v>
      </c>
      <c r="N7">
        <v>0</v>
      </c>
      <c r="O7">
        <v>0</v>
      </c>
      <c r="P7">
        <v>25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0</v>
      </c>
    </row>
    <row r="8" spans="1:25" x14ac:dyDescent="0.3">
      <c r="C8" t="s">
        <v>5</v>
      </c>
      <c r="D8">
        <v>2007</v>
      </c>
      <c r="F8">
        <v>83</v>
      </c>
      <c r="G8">
        <v>0</v>
      </c>
      <c r="H8">
        <v>0</v>
      </c>
      <c r="I8">
        <v>1</v>
      </c>
      <c r="J8">
        <v>2</v>
      </c>
      <c r="K8">
        <v>0</v>
      </c>
      <c r="L8">
        <v>1</v>
      </c>
      <c r="M8">
        <v>82</v>
      </c>
      <c r="N8">
        <v>0</v>
      </c>
      <c r="O8">
        <v>0</v>
      </c>
      <c r="P8">
        <v>39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>
        <v>2</v>
      </c>
      <c r="Y8">
        <v>1</v>
      </c>
    </row>
    <row r="9" spans="1:25" x14ac:dyDescent="0.3">
      <c r="C9" t="s">
        <v>6</v>
      </c>
      <c r="D9">
        <v>2008</v>
      </c>
      <c r="F9">
        <v>73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74</v>
      </c>
      <c r="N9">
        <v>0</v>
      </c>
      <c r="O9">
        <v>0</v>
      </c>
      <c r="P9">
        <v>42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3">
      <c r="C10" t="s">
        <v>7</v>
      </c>
      <c r="D10">
        <v>2009</v>
      </c>
      <c r="F10">
        <v>27</v>
      </c>
      <c r="G10">
        <v>0</v>
      </c>
      <c r="H10">
        <v>0</v>
      </c>
      <c r="I10">
        <v>0</v>
      </c>
      <c r="J10">
        <v>1</v>
      </c>
      <c r="K10">
        <v>0</v>
      </c>
      <c r="L10">
        <v>1</v>
      </c>
      <c r="M10">
        <v>31</v>
      </c>
      <c r="N10">
        <v>0</v>
      </c>
      <c r="O10">
        <v>0</v>
      </c>
      <c r="P10">
        <v>6</v>
      </c>
      <c r="Q10">
        <v>0</v>
      </c>
      <c r="R10">
        <v>0</v>
      </c>
      <c r="S10">
        <v>0</v>
      </c>
      <c r="T10">
        <v>0</v>
      </c>
      <c r="U10">
        <v>4</v>
      </c>
      <c r="V10">
        <v>1</v>
      </c>
      <c r="W10">
        <v>0</v>
      </c>
      <c r="X10">
        <v>0</v>
      </c>
      <c r="Y10">
        <v>1</v>
      </c>
    </row>
    <row r="11" spans="1:25" x14ac:dyDescent="0.3">
      <c r="C11" t="s">
        <v>8</v>
      </c>
      <c r="D11">
        <v>2010</v>
      </c>
      <c r="F11">
        <v>29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29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1</v>
      </c>
      <c r="Y11">
        <v>1</v>
      </c>
    </row>
    <row r="12" spans="1:25" x14ac:dyDescent="0.3">
      <c r="C12" t="s">
        <v>9</v>
      </c>
      <c r="D12">
        <v>2011</v>
      </c>
      <c r="F12">
        <v>17</v>
      </c>
      <c r="G12">
        <v>0</v>
      </c>
      <c r="H12">
        <v>0</v>
      </c>
      <c r="I12">
        <v>1</v>
      </c>
      <c r="J12">
        <v>2</v>
      </c>
      <c r="K12">
        <v>0</v>
      </c>
      <c r="L12">
        <v>1</v>
      </c>
      <c r="M12">
        <v>17</v>
      </c>
      <c r="N12">
        <v>1</v>
      </c>
      <c r="O12">
        <v>1</v>
      </c>
      <c r="P12">
        <v>5</v>
      </c>
      <c r="Q12">
        <v>1</v>
      </c>
      <c r="R12">
        <v>0</v>
      </c>
      <c r="S12">
        <v>0</v>
      </c>
      <c r="T12">
        <v>0</v>
      </c>
      <c r="U12">
        <v>2</v>
      </c>
      <c r="V12">
        <v>1</v>
      </c>
      <c r="W12">
        <v>0</v>
      </c>
      <c r="X12">
        <v>4</v>
      </c>
      <c r="Y12">
        <v>5</v>
      </c>
    </row>
    <row r="13" spans="1:25" x14ac:dyDescent="0.3">
      <c r="C13" t="s">
        <v>10</v>
      </c>
      <c r="D13">
        <v>2012</v>
      </c>
      <c r="F13">
        <v>139</v>
      </c>
      <c r="G13">
        <v>0</v>
      </c>
      <c r="H13">
        <v>1</v>
      </c>
      <c r="I13">
        <v>78</v>
      </c>
      <c r="J13">
        <v>69</v>
      </c>
      <c r="K13">
        <v>4</v>
      </c>
      <c r="L13">
        <v>69</v>
      </c>
      <c r="M13">
        <v>191</v>
      </c>
      <c r="N13">
        <v>0</v>
      </c>
      <c r="O13">
        <v>5</v>
      </c>
      <c r="P13">
        <v>98</v>
      </c>
      <c r="Q13">
        <v>8</v>
      </c>
      <c r="R13">
        <v>77</v>
      </c>
      <c r="S13">
        <v>0</v>
      </c>
      <c r="T13">
        <v>8</v>
      </c>
      <c r="U13">
        <v>91</v>
      </c>
      <c r="V13">
        <v>6</v>
      </c>
      <c r="W13">
        <v>15</v>
      </c>
      <c r="X13">
        <v>56</v>
      </c>
      <c r="Y13">
        <v>92</v>
      </c>
    </row>
    <row r="14" spans="1:25" x14ac:dyDescent="0.3">
      <c r="C14" t="s">
        <v>11</v>
      </c>
      <c r="D14">
        <v>2013</v>
      </c>
      <c r="F14">
        <v>157</v>
      </c>
      <c r="G14">
        <v>0</v>
      </c>
      <c r="H14">
        <v>3</v>
      </c>
      <c r="I14">
        <v>87</v>
      </c>
      <c r="J14">
        <v>68</v>
      </c>
      <c r="K14">
        <v>9</v>
      </c>
      <c r="L14">
        <v>82</v>
      </c>
      <c r="M14">
        <v>202</v>
      </c>
      <c r="N14">
        <v>0</v>
      </c>
      <c r="O14">
        <v>7</v>
      </c>
      <c r="P14">
        <v>88</v>
      </c>
      <c r="Q14">
        <v>0</v>
      </c>
      <c r="R14">
        <v>69</v>
      </c>
      <c r="S14">
        <v>30</v>
      </c>
      <c r="T14">
        <v>10</v>
      </c>
      <c r="U14">
        <v>103</v>
      </c>
      <c r="V14">
        <v>49</v>
      </c>
      <c r="W14">
        <v>9</v>
      </c>
      <c r="X14">
        <v>56</v>
      </c>
      <c r="Y14">
        <v>94</v>
      </c>
    </row>
    <row r="15" spans="1:25" x14ac:dyDescent="0.3">
      <c r="C15" t="s">
        <v>12</v>
      </c>
      <c r="D15">
        <v>2014</v>
      </c>
      <c r="F15">
        <v>98</v>
      </c>
      <c r="G15">
        <v>0</v>
      </c>
      <c r="H15">
        <v>0</v>
      </c>
      <c r="I15">
        <v>25</v>
      </c>
      <c r="J15">
        <v>26</v>
      </c>
      <c r="K15">
        <v>4</v>
      </c>
      <c r="L15">
        <v>25</v>
      </c>
      <c r="M15">
        <v>112</v>
      </c>
      <c r="N15">
        <v>0</v>
      </c>
      <c r="O15">
        <v>0</v>
      </c>
      <c r="P15">
        <v>68</v>
      </c>
      <c r="Q15">
        <v>0</v>
      </c>
      <c r="R15">
        <v>18</v>
      </c>
      <c r="S15">
        <v>14</v>
      </c>
      <c r="T15">
        <v>2</v>
      </c>
      <c r="U15">
        <v>30</v>
      </c>
      <c r="V15">
        <v>14</v>
      </c>
      <c r="W15">
        <v>4</v>
      </c>
      <c r="X15">
        <v>27</v>
      </c>
      <c r="Y15">
        <v>33</v>
      </c>
    </row>
    <row r="16" spans="1:25" x14ac:dyDescent="0.3">
      <c r="C16" t="s">
        <v>13</v>
      </c>
      <c r="D16">
        <v>2015</v>
      </c>
      <c r="F16">
        <v>80</v>
      </c>
      <c r="G16">
        <v>0</v>
      </c>
      <c r="H16">
        <v>0</v>
      </c>
      <c r="I16">
        <v>18</v>
      </c>
      <c r="J16">
        <v>23</v>
      </c>
      <c r="K16">
        <v>1</v>
      </c>
      <c r="L16">
        <v>18</v>
      </c>
      <c r="M16">
        <v>117</v>
      </c>
      <c r="N16">
        <v>1</v>
      </c>
      <c r="O16">
        <v>0</v>
      </c>
      <c r="P16">
        <v>60</v>
      </c>
      <c r="Q16">
        <v>0</v>
      </c>
      <c r="R16">
        <v>9</v>
      </c>
      <c r="S16">
        <v>8</v>
      </c>
      <c r="T16">
        <v>3</v>
      </c>
      <c r="U16">
        <v>26</v>
      </c>
      <c r="V16">
        <v>16</v>
      </c>
      <c r="W16">
        <v>11</v>
      </c>
      <c r="X16">
        <v>18</v>
      </c>
      <c r="Y16">
        <v>21</v>
      </c>
    </row>
    <row r="17" spans="3:25" x14ac:dyDescent="0.3">
      <c r="C17" t="s">
        <v>14</v>
      </c>
      <c r="D17">
        <v>2016</v>
      </c>
      <c r="F17">
        <v>79</v>
      </c>
      <c r="G17">
        <v>0</v>
      </c>
      <c r="H17">
        <v>0</v>
      </c>
      <c r="I17">
        <v>24</v>
      </c>
      <c r="J17">
        <v>22</v>
      </c>
      <c r="K17">
        <v>6</v>
      </c>
      <c r="L17">
        <v>28</v>
      </c>
      <c r="M17">
        <v>98</v>
      </c>
      <c r="N17">
        <v>0</v>
      </c>
      <c r="O17">
        <v>2</v>
      </c>
      <c r="P17">
        <v>49</v>
      </c>
      <c r="Q17">
        <v>0</v>
      </c>
      <c r="R17">
        <v>12</v>
      </c>
      <c r="S17">
        <v>4</v>
      </c>
      <c r="T17">
        <v>7</v>
      </c>
      <c r="U17">
        <v>42</v>
      </c>
      <c r="V17">
        <v>23</v>
      </c>
      <c r="W17">
        <v>13</v>
      </c>
      <c r="X17">
        <v>19</v>
      </c>
      <c r="Y17">
        <v>21</v>
      </c>
    </row>
    <row r="18" spans="3:25" x14ac:dyDescent="0.3">
      <c r="C18" t="s">
        <v>15</v>
      </c>
      <c r="D18">
        <v>2017</v>
      </c>
      <c r="F18">
        <v>84</v>
      </c>
      <c r="G18">
        <v>0</v>
      </c>
      <c r="H18">
        <v>0</v>
      </c>
      <c r="I18">
        <v>16</v>
      </c>
      <c r="J18">
        <v>26</v>
      </c>
      <c r="K18">
        <v>2</v>
      </c>
      <c r="L18">
        <v>25</v>
      </c>
      <c r="M18">
        <v>96</v>
      </c>
      <c r="N18">
        <v>2</v>
      </c>
      <c r="O18">
        <v>0</v>
      </c>
      <c r="P18">
        <v>25</v>
      </c>
      <c r="Q18">
        <v>0</v>
      </c>
      <c r="R18">
        <v>1</v>
      </c>
      <c r="S18">
        <v>6</v>
      </c>
      <c r="T18">
        <v>9</v>
      </c>
      <c r="U18">
        <v>57</v>
      </c>
      <c r="V18">
        <v>13</v>
      </c>
      <c r="W18">
        <v>11</v>
      </c>
      <c r="X18">
        <v>27</v>
      </c>
      <c r="Y18">
        <v>24</v>
      </c>
    </row>
    <row r="19" spans="3:25" x14ac:dyDescent="0.3">
      <c r="C19" t="s">
        <v>16</v>
      </c>
      <c r="D19">
        <v>2018</v>
      </c>
      <c r="F19">
        <v>75</v>
      </c>
      <c r="G19">
        <v>0</v>
      </c>
      <c r="H19">
        <v>2</v>
      </c>
      <c r="I19">
        <v>27</v>
      </c>
      <c r="J19">
        <v>33</v>
      </c>
      <c r="K19">
        <v>0</v>
      </c>
      <c r="L19">
        <v>32</v>
      </c>
      <c r="M19">
        <v>95</v>
      </c>
      <c r="N19">
        <v>0</v>
      </c>
      <c r="O19">
        <v>1</v>
      </c>
      <c r="P19">
        <v>34</v>
      </c>
      <c r="Q19">
        <v>0</v>
      </c>
      <c r="R19">
        <v>7</v>
      </c>
      <c r="S19">
        <v>7</v>
      </c>
      <c r="T19">
        <v>6</v>
      </c>
      <c r="U19">
        <v>51</v>
      </c>
      <c r="V19">
        <v>1</v>
      </c>
      <c r="W19">
        <v>17</v>
      </c>
      <c r="X19">
        <v>28</v>
      </c>
      <c r="Y19">
        <v>33</v>
      </c>
    </row>
    <row r="20" spans="3:25" x14ac:dyDescent="0.3">
      <c r="C20" t="s">
        <v>17</v>
      </c>
      <c r="D20">
        <v>2019</v>
      </c>
      <c r="F20">
        <v>81</v>
      </c>
      <c r="G20">
        <v>0</v>
      </c>
      <c r="H20">
        <v>0</v>
      </c>
      <c r="I20">
        <v>19</v>
      </c>
      <c r="J20">
        <v>33</v>
      </c>
      <c r="K20">
        <v>0</v>
      </c>
      <c r="L20">
        <v>34</v>
      </c>
      <c r="M20">
        <v>111</v>
      </c>
      <c r="N20">
        <v>0</v>
      </c>
      <c r="O20">
        <v>0</v>
      </c>
      <c r="P20">
        <v>45</v>
      </c>
      <c r="Q20">
        <v>0</v>
      </c>
      <c r="R20">
        <v>11</v>
      </c>
      <c r="S20">
        <v>6</v>
      </c>
      <c r="T20">
        <v>6</v>
      </c>
      <c r="U20">
        <v>75</v>
      </c>
      <c r="V20">
        <v>11</v>
      </c>
      <c r="W20">
        <v>8</v>
      </c>
      <c r="X20">
        <v>27</v>
      </c>
      <c r="Y20">
        <v>32</v>
      </c>
    </row>
    <row r="21" spans="3:25" x14ac:dyDescent="0.3">
      <c r="C21" t="s">
        <v>18</v>
      </c>
      <c r="D21">
        <v>2020</v>
      </c>
      <c r="F21">
        <v>100</v>
      </c>
      <c r="G21">
        <v>1</v>
      </c>
      <c r="H21">
        <v>0</v>
      </c>
      <c r="I21">
        <v>21</v>
      </c>
      <c r="J21">
        <v>45</v>
      </c>
      <c r="K21">
        <v>3</v>
      </c>
      <c r="L21">
        <v>46</v>
      </c>
      <c r="M21">
        <v>151</v>
      </c>
      <c r="N21">
        <v>0</v>
      </c>
      <c r="O21">
        <v>0</v>
      </c>
      <c r="P21">
        <v>161</v>
      </c>
      <c r="Q21">
        <v>0</v>
      </c>
      <c r="R21">
        <v>18</v>
      </c>
      <c r="S21">
        <v>3</v>
      </c>
      <c r="T21">
        <v>2</v>
      </c>
      <c r="U21">
        <v>88</v>
      </c>
      <c r="V21">
        <v>2</v>
      </c>
      <c r="W21">
        <v>10</v>
      </c>
      <c r="X21">
        <v>26</v>
      </c>
      <c r="Y21">
        <v>54</v>
      </c>
    </row>
    <row r="22" spans="3:25" x14ac:dyDescent="0.3">
      <c r="C22" t="s">
        <v>19</v>
      </c>
      <c r="D22">
        <v>2021</v>
      </c>
      <c r="F22">
        <v>29</v>
      </c>
      <c r="G22">
        <v>0</v>
      </c>
      <c r="H22">
        <v>0</v>
      </c>
      <c r="I22">
        <v>6</v>
      </c>
      <c r="J22">
        <v>6</v>
      </c>
      <c r="K22">
        <v>0</v>
      </c>
      <c r="L22">
        <v>7</v>
      </c>
      <c r="M22">
        <v>37</v>
      </c>
      <c r="N22">
        <v>0</v>
      </c>
      <c r="O22">
        <v>0</v>
      </c>
      <c r="P22">
        <v>41</v>
      </c>
      <c r="Q22">
        <v>0</v>
      </c>
      <c r="R22">
        <v>3</v>
      </c>
      <c r="S22">
        <v>5</v>
      </c>
      <c r="T22">
        <v>1</v>
      </c>
      <c r="U22">
        <v>20</v>
      </c>
      <c r="V22">
        <v>1</v>
      </c>
      <c r="W22">
        <v>3</v>
      </c>
      <c r="X22">
        <v>3</v>
      </c>
      <c r="Y22">
        <v>9</v>
      </c>
    </row>
    <row r="24" spans="3:25" x14ac:dyDescent="0.3">
      <c r="D24" t="s">
        <v>20</v>
      </c>
    </row>
    <row r="25" spans="3:25" x14ac:dyDescent="0.3">
      <c r="F25">
        <v>1234</v>
      </c>
      <c r="G25">
        <v>1</v>
      </c>
      <c r="H25">
        <v>6</v>
      </c>
      <c r="I25">
        <v>328</v>
      </c>
      <c r="J25">
        <v>362</v>
      </c>
      <c r="K25">
        <v>29</v>
      </c>
      <c r="L25">
        <v>369</v>
      </c>
      <c r="M25">
        <v>1522</v>
      </c>
      <c r="N25">
        <v>4</v>
      </c>
      <c r="O25">
        <v>16</v>
      </c>
      <c r="P25">
        <v>796</v>
      </c>
      <c r="Q25">
        <v>9</v>
      </c>
      <c r="R25">
        <v>225</v>
      </c>
      <c r="S25">
        <v>83</v>
      </c>
      <c r="T25">
        <v>54</v>
      </c>
      <c r="U25">
        <v>590</v>
      </c>
      <c r="V25">
        <v>139</v>
      </c>
      <c r="W25">
        <v>101</v>
      </c>
      <c r="X25">
        <v>294</v>
      </c>
      <c r="Y25">
        <v>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EC0D-799C-4BB6-BE8B-839A56EEA33B}">
  <dimension ref="A1:U25"/>
  <sheetViews>
    <sheetView workbookViewId="0">
      <selection activeCell="F5" sqref="F5:U5"/>
    </sheetView>
  </sheetViews>
  <sheetFormatPr baseColWidth="10" defaultRowHeight="14.4" x14ac:dyDescent="0.3"/>
  <sheetData>
    <row r="1" spans="1:21" x14ac:dyDescent="0.3">
      <c r="A1" t="s">
        <v>0</v>
      </c>
      <c r="B1" t="s">
        <v>22</v>
      </c>
    </row>
    <row r="2" spans="1:21" x14ac:dyDescent="0.3">
      <c r="A2">
        <v>2005</v>
      </c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M2">
        <v>2017</v>
      </c>
      <c r="N2">
        <v>2018</v>
      </c>
      <c r="O2">
        <v>2019</v>
      </c>
      <c r="P2">
        <v>2020</v>
      </c>
      <c r="Q2">
        <v>2021</v>
      </c>
      <c r="S2" t="s">
        <v>2</v>
      </c>
    </row>
    <row r="3" spans="1:21" x14ac:dyDescent="0.3">
      <c r="A3">
        <v>32</v>
      </c>
      <c r="B3">
        <v>33</v>
      </c>
      <c r="C3">
        <v>24</v>
      </c>
      <c r="D3">
        <v>13</v>
      </c>
      <c r="E3">
        <v>27</v>
      </c>
      <c r="F3">
        <v>30</v>
      </c>
      <c r="G3">
        <v>32</v>
      </c>
      <c r="H3">
        <v>45</v>
      </c>
      <c r="I3">
        <v>55</v>
      </c>
      <c r="J3">
        <v>39</v>
      </c>
      <c r="K3">
        <v>56</v>
      </c>
      <c r="L3">
        <v>60</v>
      </c>
      <c r="M3">
        <v>50</v>
      </c>
      <c r="N3">
        <v>53</v>
      </c>
      <c r="O3">
        <v>25</v>
      </c>
      <c r="P3">
        <v>55</v>
      </c>
      <c r="Q3">
        <v>13</v>
      </c>
      <c r="S3">
        <v>642</v>
      </c>
    </row>
    <row r="5" spans="1:21" x14ac:dyDescent="0.3">
      <c r="F5" t="s">
        <v>25</v>
      </c>
      <c r="G5" t="s">
        <v>26</v>
      </c>
      <c r="H5" t="s">
        <v>28</v>
      </c>
      <c r="I5" t="s">
        <v>29</v>
      </c>
      <c r="J5" t="s">
        <v>30</v>
      </c>
      <c r="K5" t="s">
        <v>31</v>
      </c>
      <c r="L5" t="s">
        <v>32</v>
      </c>
      <c r="M5" t="s">
        <v>34</v>
      </c>
      <c r="N5" t="s">
        <v>35</v>
      </c>
      <c r="O5" t="s">
        <v>36</v>
      </c>
      <c r="P5" t="s">
        <v>38</v>
      </c>
      <c r="Q5" t="s">
        <v>39</v>
      </c>
      <c r="R5" t="s">
        <v>40</v>
      </c>
      <c r="S5" t="s">
        <v>41</v>
      </c>
      <c r="T5" t="s">
        <v>42</v>
      </c>
      <c r="U5" t="s">
        <v>43</v>
      </c>
    </row>
    <row r="6" spans="1:21" x14ac:dyDescent="0.3">
      <c r="C6" t="s">
        <v>3</v>
      </c>
      <c r="D6">
        <v>2005</v>
      </c>
      <c r="F6">
        <v>28</v>
      </c>
      <c r="G6">
        <v>0</v>
      </c>
      <c r="H6">
        <v>2</v>
      </c>
      <c r="I6">
        <v>1</v>
      </c>
      <c r="J6">
        <v>0</v>
      </c>
      <c r="K6">
        <v>0</v>
      </c>
      <c r="L6">
        <v>25</v>
      </c>
      <c r="M6">
        <v>0</v>
      </c>
      <c r="N6">
        <v>2</v>
      </c>
      <c r="O6">
        <v>0</v>
      </c>
      <c r="P6">
        <v>0</v>
      </c>
      <c r="Q6">
        <v>1</v>
      </c>
      <c r="R6">
        <v>0</v>
      </c>
      <c r="S6">
        <v>1</v>
      </c>
      <c r="T6">
        <v>1</v>
      </c>
      <c r="U6">
        <v>0</v>
      </c>
    </row>
    <row r="7" spans="1:21" x14ac:dyDescent="0.3">
      <c r="C7" t="s">
        <v>4</v>
      </c>
      <c r="D7">
        <v>2006</v>
      </c>
      <c r="F7">
        <v>31</v>
      </c>
      <c r="G7">
        <v>0</v>
      </c>
      <c r="H7">
        <v>1</v>
      </c>
      <c r="I7">
        <v>2</v>
      </c>
      <c r="J7">
        <v>0</v>
      </c>
      <c r="K7">
        <v>0</v>
      </c>
      <c r="L7">
        <v>28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</row>
    <row r="8" spans="1:21" x14ac:dyDescent="0.3">
      <c r="C8" t="s">
        <v>5</v>
      </c>
      <c r="D8">
        <v>2007</v>
      </c>
      <c r="F8">
        <v>23</v>
      </c>
      <c r="G8">
        <v>0</v>
      </c>
      <c r="H8">
        <v>0</v>
      </c>
      <c r="I8">
        <v>2</v>
      </c>
      <c r="J8">
        <v>0</v>
      </c>
      <c r="K8">
        <v>0</v>
      </c>
      <c r="L8">
        <v>17</v>
      </c>
      <c r="M8">
        <v>0</v>
      </c>
      <c r="N8">
        <v>2</v>
      </c>
      <c r="O8">
        <v>0</v>
      </c>
      <c r="P8">
        <v>0</v>
      </c>
      <c r="Q8">
        <v>1</v>
      </c>
      <c r="R8">
        <v>1</v>
      </c>
      <c r="S8">
        <v>0</v>
      </c>
      <c r="T8">
        <v>0</v>
      </c>
      <c r="U8">
        <v>1</v>
      </c>
    </row>
    <row r="9" spans="1:21" x14ac:dyDescent="0.3">
      <c r="C9" t="s">
        <v>6</v>
      </c>
      <c r="D9">
        <v>2008</v>
      </c>
      <c r="F9">
        <v>10</v>
      </c>
      <c r="G9">
        <v>0</v>
      </c>
      <c r="H9">
        <v>0</v>
      </c>
      <c r="I9">
        <v>1</v>
      </c>
      <c r="J9">
        <v>0</v>
      </c>
      <c r="K9">
        <v>0</v>
      </c>
      <c r="L9">
        <v>12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</v>
      </c>
      <c r="U9">
        <v>1</v>
      </c>
    </row>
    <row r="10" spans="1:21" x14ac:dyDescent="0.3">
      <c r="C10" t="s">
        <v>7</v>
      </c>
      <c r="D10">
        <v>2009</v>
      </c>
      <c r="F10">
        <v>25</v>
      </c>
      <c r="G10">
        <v>0</v>
      </c>
      <c r="H10">
        <v>1</v>
      </c>
      <c r="I10">
        <v>1</v>
      </c>
      <c r="J10">
        <v>0</v>
      </c>
      <c r="K10">
        <v>0</v>
      </c>
      <c r="L10">
        <v>25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3">
      <c r="C11" t="s">
        <v>8</v>
      </c>
      <c r="D11">
        <v>2010</v>
      </c>
      <c r="F11">
        <v>29</v>
      </c>
      <c r="G11">
        <v>0</v>
      </c>
      <c r="H11">
        <v>0</v>
      </c>
      <c r="I11">
        <v>0</v>
      </c>
      <c r="J11">
        <v>0</v>
      </c>
      <c r="K11">
        <v>0</v>
      </c>
      <c r="L11">
        <v>24</v>
      </c>
      <c r="M11">
        <v>0</v>
      </c>
      <c r="N11">
        <v>2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1</v>
      </c>
    </row>
    <row r="12" spans="1:21" x14ac:dyDescent="0.3">
      <c r="C12" t="s">
        <v>9</v>
      </c>
      <c r="D12">
        <v>2011</v>
      </c>
      <c r="F12">
        <v>30</v>
      </c>
      <c r="G12">
        <v>0</v>
      </c>
      <c r="H12">
        <v>1</v>
      </c>
      <c r="I12">
        <v>1</v>
      </c>
      <c r="J12">
        <v>1</v>
      </c>
      <c r="K12">
        <v>0</v>
      </c>
      <c r="L12">
        <v>30</v>
      </c>
      <c r="M12">
        <v>0</v>
      </c>
      <c r="N12">
        <v>3</v>
      </c>
      <c r="O12">
        <v>2</v>
      </c>
      <c r="P12">
        <v>0</v>
      </c>
      <c r="Q12">
        <v>0</v>
      </c>
      <c r="R12">
        <v>1</v>
      </c>
      <c r="S12">
        <v>0</v>
      </c>
      <c r="T12">
        <v>1</v>
      </c>
      <c r="U12">
        <v>2</v>
      </c>
    </row>
    <row r="13" spans="1:21" x14ac:dyDescent="0.3">
      <c r="C13" t="s">
        <v>10</v>
      </c>
      <c r="D13">
        <v>2012</v>
      </c>
      <c r="F13">
        <v>27</v>
      </c>
      <c r="G13">
        <v>0</v>
      </c>
      <c r="H13">
        <v>8</v>
      </c>
      <c r="I13">
        <v>11</v>
      </c>
      <c r="J13">
        <v>2</v>
      </c>
      <c r="K13">
        <v>10</v>
      </c>
      <c r="L13">
        <v>40</v>
      </c>
      <c r="M13">
        <v>6</v>
      </c>
      <c r="N13">
        <v>15</v>
      </c>
      <c r="O13">
        <v>10</v>
      </c>
      <c r="P13">
        <v>0</v>
      </c>
      <c r="Q13">
        <v>12</v>
      </c>
      <c r="R13">
        <v>0</v>
      </c>
      <c r="S13">
        <v>2</v>
      </c>
      <c r="T13">
        <v>8</v>
      </c>
      <c r="U13">
        <v>17</v>
      </c>
    </row>
    <row r="14" spans="1:21" x14ac:dyDescent="0.3">
      <c r="C14" t="s">
        <v>11</v>
      </c>
      <c r="D14">
        <v>2013</v>
      </c>
      <c r="F14">
        <v>44</v>
      </c>
      <c r="G14">
        <v>0</v>
      </c>
      <c r="H14">
        <v>11</v>
      </c>
      <c r="I14">
        <v>11</v>
      </c>
      <c r="J14">
        <v>2</v>
      </c>
      <c r="K14">
        <v>10</v>
      </c>
      <c r="L14">
        <v>55</v>
      </c>
      <c r="M14">
        <v>5</v>
      </c>
      <c r="N14">
        <v>15</v>
      </c>
      <c r="O14">
        <v>10</v>
      </c>
      <c r="P14">
        <v>0</v>
      </c>
      <c r="Q14">
        <v>11</v>
      </c>
      <c r="R14">
        <v>1</v>
      </c>
      <c r="S14">
        <v>0</v>
      </c>
      <c r="T14">
        <v>6</v>
      </c>
      <c r="U14">
        <v>15</v>
      </c>
    </row>
    <row r="15" spans="1:21" x14ac:dyDescent="0.3">
      <c r="C15" t="s">
        <v>12</v>
      </c>
      <c r="D15">
        <v>2014</v>
      </c>
      <c r="F15">
        <v>33</v>
      </c>
      <c r="G15">
        <v>0</v>
      </c>
      <c r="H15">
        <v>2</v>
      </c>
      <c r="I15">
        <v>4</v>
      </c>
      <c r="J15">
        <v>0</v>
      </c>
      <c r="K15">
        <v>4</v>
      </c>
      <c r="L15">
        <v>38</v>
      </c>
      <c r="M15">
        <v>2</v>
      </c>
      <c r="N15">
        <v>5</v>
      </c>
      <c r="O15">
        <v>2</v>
      </c>
      <c r="P15">
        <v>0</v>
      </c>
      <c r="Q15">
        <v>4</v>
      </c>
      <c r="R15">
        <v>2</v>
      </c>
      <c r="S15">
        <v>0</v>
      </c>
      <c r="T15">
        <v>1</v>
      </c>
      <c r="U15">
        <v>5</v>
      </c>
    </row>
    <row r="16" spans="1:21" x14ac:dyDescent="0.3">
      <c r="C16" t="s">
        <v>13</v>
      </c>
      <c r="D16">
        <v>2015</v>
      </c>
      <c r="F16">
        <v>40</v>
      </c>
      <c r="G16">
        <v>0</v>
      </c>
      <c r="H16">
        <v>14</v>
      </c>
      <c r="I16">
        <v>13</v>
      </c>
      <c r="J16">
        <v>2</v>
      </c>
      <c r="K16">
        <v>18</v>
      </c>
      <c r="L16">
        <v>54</v>
      </c>
      <c r="M16">
        <v>0</v>
      </c>
      <c r="N16">
        <v>14</v>
      </c>
      <c r="O16">
        <v>6</v>
      </c>
      <c r="P16">
        <v>1</v>
      </c>
      <c r="Q16">
        <v>12</v>
      </c>
      <c r="R16">
        <v>14</v>
      </c>
      <c r="S16">
        <v>0</v>
      </c>
      <c r="T16">
        <v>11</v>
      </c>
      <c r="U16">
        <v>13</v>
      </c>
    </row>
    <row r="17" spans="3:21" x14ac:dyDescent="0.3">
      <c r="C17" t="s">
        <v>14</v>
      </c>
      <c r="D17">
        <v>2016</v>
      </c>
      <c r="F17">
        <v>43</v>
      </c>
      <c r="G17">
        <v>1</v>
      </c>
      <c r="H17">
        <v>14</v>
      </c>
      <c r="I17">
        <v>19</v>
      </c>
      <c r="J17">
        <v>3</v>
      </c>
      <c r="K17">
        <v>18</v>
      </c>
      <c r="L17">
        <v>57</v>
      </c>
      <c r="M17">
        <v>0</v>
      </c>
      <c r="N17">
        <v>16</v>
      </c>
      <c r="O17">
        <v>8</v>
      </c>
      <c r="P17">
        <v>4</v>
      </c>
      <c r="Q17">
        <v>13</v>
      </c>
      <c r="R17">
        <v>10</v>
      </c>
      <c r="S17">
        <v>0</v>
      </c>
      <c r="T17">
        <v>13</v>
      </c>
      <c r="U17">
        <v>16</v>
      </c>
    </row>
    <row r="18" spans="3:21" x14ac:dyDescent="0.3">
      <c r="C18" t="s">
        <v>15</v>
      </c>
      <c r="D18">
        <v>2017</v>
      </c>
      <c r="F18">
        <v>39</v>
      </c>
      <c r="G18">
        <v>0</v>
      </c>
      <c r="H18">
        <v>8</v>
      </c>
      <c r="I18">
        <v>8</v>
      </c>
      <c r="J18">
        <v>0</v>
      </c>
      <c r="K18">
        <v>16</v>
      </c>
      <c r="L18">
        <v>48</v>
      </c>
      <c r="M18">
        <v>0</v>
      </c>
      <c r="N18">
        <v>9</v>
      </c>
      <c r="O18">
        <v>10</v>
      </c>
      <c r="P18">
        <v>0</v>
      </c>
      <c r="Q18">
        <v>9</v>
      </c>
      <c r="R18">
        <v>7</v>
      </c>
      <c r="S18">
        <v>0</v>
      </c>
      <c r="T18">
        <v>8</v>
      </c>
      <c r="U18">
        <v>9</v>
      </c>
    </row>
    <row r="19" spans="3:21" x14ac:dyDescent="0.3">
      <c r="C19" t="s">
        <v>16</v>
      </c>
      <c r="D19">
        <v>2018</v>
      </c>
      <c r="F19">
        <v>33</v>
      </c>
      <c r="G19">
        <v>0</v>
      </c>
      <c r="H19">
        <v>10</v>
      </c>
      <c r="I19">
        <v>13</v>
      </c>
      <c r="J19">
        <v>0</v>
      </c>
      <c r="K19">
        <v>21</v>
      </c>
      <c r="L19">
        <v>53</v>
      </c>
      <c r="M19">
        <v>0</v>
      </c>
      <c r="N19">
        <v>14</v>
      </c>
      <c r="O19">
        <v>9</v>
      </c>
      <c r="P19">
        <v>0</v>
      </c>
      <c r="Q19">
        <v>12</v>
      </c>
      <c r="R19">
        <v>13</v>
      </c>
      <c r="S19">
        <v>0</v>
      </c>
      <c r="T19">
        <v>9</v>
      </c>
      <c r="U19">
        <v>14</v>
      </c>
    </row>
    <row r="20" spans="3:21" x14ac:dyDescent="0.3">
      <c r="C20" t="s">
        <v>17</v>
      </c>
      <c r="D20">
        <v>2019</v>
      </c>
      <c r="F20">
        <v>11</v>
      </c>
      <c r="G20">
        <v>0</v>
      </c>
      <c r="H20">
        <v>12</v>
      </c>
      <c r="I20">
        <v>10</v>
      </c>
      <c r="J20">
        <v>0</v>
      </c>
      <c r="K20">
        <v>20</v>
      </c>
      <c r="L20">
        <v>24</v>
      </c>
      <c r="M20">
        <v>2</v>
      </c>
      <c r="N20">
        <v>16</v>
      </c>
      <c r="O20">
        <v>13</v>
      </c>
      <c r="P20">
        <v>0</v>
      </c>
      <c r="Q20">
        <v>12</v>
      </c>
      <c r="R20">
        <v>5</v>
      </c>
      <c r="S20">
        <v>0</v>
      </c>
      <c r="T20">
        <v>10</v>
      </c>
      <c r="U20">
        <v>6</v>
      </c>
    </row>
    <row r="21" spans="3:21" x14ac:dyDescent="0.3">
      <c r="C21" t="s">
        <v>18</v>
      </c>
      <c r="D21">
        <v>2020</v>
      </c>
      <c r="F21">
        <v>17</v>
      </c>
      <c r="G21">
        <v>2</v>
      </c>
      <c r="H21">
        <v>18</v>
      </c>
      <c r="I21">
        <v>12</v>
      </c>
      <c r="J21">
        <v>0</v>
      </c>
      <c r="K21">
        <v>30</v>
      </c>
      <c r="L21">
        <v>48</v>
      </c>
      <c r="M21">
        <v>0</v>
      </c>
      <c r="N21">
        <v>33</v>
      </c>
      <c r="O21">
        <v>25</v>
      </c>
      <c r="P21">
        <v>3</v>
      </c>
      <c r="Q21">
        <v>33</v>
      </c>
      <c r="R21">
        <v>1</v>
      </c>
      <c r="S21">
        <v>0</v>
      </c>
      <c r="T21">
        <v>8</v>
      </c>
      <c r="U21">
        <v>30</v>
      </c>
    </row>
    <row r="22" spans="3:21" x14ac:dyDescent="0.3">
      <c r="C22" t="s">
        <v>19</v>
      </c>
      <c r="D22">
        <v>2021</v>
      </c>
      <c r="F22">
        <v>4</v>
      </c>
      <c r="G22">
        <v>0</v>
      </c>
      <c r="H22">
        <v>6</v>
      </c>
      <c r="I22">
        <v>1</v>
      </c>
      <c r="J22">
        <v>0</v>
      </c>
      <c r="K22">
        <v>8</v>
      </c>
      <c r="L22">
        <v>12</v>
      </c>
      <c r="M22">
        <v>0</v>
      </c>
      <c r="N22">
        <v>7</v>
      </c>
      <c r="O22">
        <v>8</v>
      </c>
      <c r="P22">
        <v>0</v>
      </c>
      <c r="Q22">
        <v>5</v>
      </c>
      <c r="R22">
        <v>0</v>
      </c>
      <c r="S22">
        <v>0</v>
      </c>
      <c r="T22">
        <v>0</v>
      </c>
      <c r="U22">
        <v>6</v>
      </c>
    </row>
    <row r="24" spans="3:21" x14ac:dyDescent="0.3">
      <c r="D24" t="s">
        <v>20</v>
      </c>
    </row>
    <row r="25" spans="3:21" x14ac:dyDescent="0.3">
      <c r="F25">
        <v>467</v>
      </c>
      <c r="G25">
        <v>3</v>
      </c>
      <c r="H25">
        <v>108</v>
      </c>
      <c r="I25">
        <v>110</v>
      </c>
      <c r="J25">
        <v>10</v>
      </c>
      <c r="K25">
        <v>155</v>
      </c>
      <c r="L25">
        <v>590</v>
      </c>
      <c r="M25">
        <v>15</v>
      </c>
      <c r="N25">
        <v>155</v>
      </c>
      <c r="O25">
        <v>103</v>
      </c>
      <c r="P25">
        <v>8</v>
      </c>
      <c r="Q25">
        <v>125</v>
      </c>
      <c r="R25">
        <v>55</v>
      </c>
      <c r="S25">
        <v>3</v>
      </c>
      <c r="T25">
        <v>79</v>
      </c>
      <c r="U25">
        <v>136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D2037-ED10-4482-8710-BA342D35FE0A}">
  <dimension ref="A1:X26"/>
  <sheetViews>
    <sheetView workbookViewId="0">
      <selection activeCell="F5" sqref="F5:X5"/>
    </sheetView>
  </sheetViews>
  <sheetFormatPr baseColWidth="10" defaultRowHeight="14.4" x14ac:dyDescent="0.3"/>
  <sheetData>
    <row r="1" spans="1:24" x14ac:dyDescent="0.3">
      <c r="A1" t="s">
        <v>0</v>
      </c>
      <c r="B1" t="s">
        <v>23</v>
      </c>
    </row>
    <row r="2" spans="1:24" x14ac:dyDescent="0.3">
      <c r="A2">
        <v>2005</v>
      </c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M2">
        <v>2017</v>
      </c>
      <c r="N2">
        <v>2018</v>
      </c>
      <c r="O2">
        <v>2019</v>
      </c>
      <c r="P2">
        <v>2020</v>
      </c>
      <c r="Q2">
        <v>2021</v>
      </c>
      <c r="S2" t="s">
        <v>2</v>
      </c>
    </row>
    <row r="3" spans="1:24" x14ac:dyDescent="0.3">
      <c r="A3">
        <v>167</v>
      </c>
      <c r="B3">
        <v>95</v>
      </c>
      <c r="C3">
        <v>98</v>
      </c>
      <c r="D3">
        <v>41</v>
      </c>
      <c r="E3">
        <v>74</v>
      </c>
      <c r="F3">
        <v>103</v>
      </c>
      <c r="G3">
        <v>89</v>
      </c>
      <c r="H3">
        <v>114</v>
      </c>
      <c r="I3">
        <v>117</v>
      </c>
      <c r="J3">
        <v>86</v>
      </c>
      <c r="K3">
        <v>135</v>
      </c>
      <c r="L3">
        <v>122</v>
      </c>
      <c r="M3">
        <v>191</v>
      </c>
      <c r="N3">
        <v>133</v>
      </c>
      <c r="O3">
        <v>147</v>
      </c>
      <c r="P3">
        <v>248</v>
      </c>
      <c r="Q3">
        <v>69</v>
      </c>
      <c r="S3">
        <v>2029</v>
      </c>
    </row>
    <row r="5" spans="1:24" x14ac:dyDescent="0.3"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30</v>
      </c>
      <c r="L5" t="s">
        <v>31</v>
      </c>
      <c r="M5" t="s">
        <v>32</v>
      </c>
      <c r="N5" t="s">
        <v>34</v>
      </c>
      <c r="O5" t="s">
        <v>35</v>
      </c>
      <c r="P5" t="s">
        <v>44</v>
      </c>
      <c r="Q5" t="s">
        <v>36</v>
      </c>
      <c r="R5" t="s">
        <v>37</v>
      </c>
      <c r="S5" t="s">
        <v>38</v>
      </c>
      <c r="T5" t="s">
        <v>39</v>
      </c>
      <c r="U5" t="s">
        <v>40</v>
      </c>
      <c r="V5" t="s">
        <v>41</v>
      </c>
      <c r="W5" t="s">
        <v>42</v>
      </c>
      <c r="X5" t="s">
        <v>43</v>
      </c>
    </row>
    <row r="6" spans="1:24" x14ac:dyDescent="0.3">
      <c r="C6" t="s">
        <v>3</v>
      </c>
      <c r="D6">
        <v>2005</v>
      </c>
      <c r="F6">
        <v>94</v>
      </c>
      <c r="G6">
        <v>0</v>
      </c>
      <c r="H6">
        <v>0</v>
      </c>
      <c r="I6">
        <v>13</v>
      </c>
      <c r="J6">
        <v>27</v>
      </c>
      <c r="K6">
        <v>0</v>
      </c>
      <c r="L6">
        <v>1</v>
      </c>
      <c r="M6">
        <v>125</v>
      </c>
      <c r="N6">
        <v>0</v>
      </c>
      <c r="O6">
        <v>73</v>
      </c>
      <c r="P6">
        <v>0</v>
      </c>
      <c r="Q6">
        <v>1</v>
      </c>
      <c r="R6">
        <v>0</v>
      </c>
      <c r="S6">
        <v>0</v>
      </c>
      <c r="T6">
        <v>7</v>
      </c>
      <c r="U6">
        <v>2</v>
      </c>
      <c r="V6">
        <v>6</v>
      </c>
      <c r="W6">
        <v>3</v>
      </c>
      <c r="X6">
        <v>6</v>
      </c>
    </row>
    <row r="7" spans="1:24" x14ac:dyDescent="0.3">
      <c r="C7" t="s">
        <v>4</v>
      </c>
      <c r="D7">
        <v>2006</v>
      </c>
      <c r="F7">
        <v>51</v>
      </c>
      <c r="G7">
        <v>0</v>
      </c>
      <c r="H7">
        <v>0</v>
      </c>
      <c r="I7">
        <v>8</v>
      </c>
      <c r="J7">
        <v>13</v>
      </c>
      <c r="K7">
        <v>0</v>
      </c>
      <c r="L7">
        <v>2</v>
      </c>
      <c r="M7">
        <v>81</v>
      </c>
      <c r="N7">
        <v>0</v>
      </c>
      <c r="O7">
        <v>41</v>
      </c>
      <c r="P7">
        <v>0</v>
      </c>
      <c r="Q7">
        <v>0</v>
      </c>
      <c r="R7">
        <v>0</v>
      </c>
      <c r="S7">
        <v>0</v>
      </c>
      <c r="T7">
        <v>3</v>
      </c>
      <c r="U7">
        <v>4</v>
      </c>
      <c r="V7">
        <v>7</v>
      </c>
      <c r="W7">
        <v>3</v>
      </c>
      <c r="X7">
        <v>6</v>
      </c>
    </row>
    <row r="8" spans="1:24" x14ac:dyDescent="0.3">
      <c r="C8" t="s">
        <v>5</v>
      </c>
      <c r="D8">
        <v>2007</v>
      </c>
      <c r="F8">
        <v>17</v>
      </c>
      <c r="G8">
        <v>0</v>
      </c>
      <c r="H8">
        <v>0</v>
      </c>
      <c r="I8">
        <v>1</v>
      </c>
      <c r="J8">
        <v>5</v>
      </c>
      <c r="K8">
        <v>0</v>
      </c>
      <c r="L8">
        <v>1</v>
      </c>
      <c r="M8">
        <v>27</v>
      </c>
      <c r="N8">
        <v>0</v>
      </c>
      <c r="O8">
        <v>75</v>
      </c>
      <c r="P8">
        <v>0</v>
      </c>
      <c r="Q8">
        <v>0</v>
      </c>
      <c r="R8">
        <v>0</v>
      </c>
      <c r="S8">
        <v>0</v>
      </c>
      <c r="T8">
        <v>6</v>
      </c>
      <c r="U8">
        <v>0</v>
      </c>
      <c r="V8">
        <v>4</v>
      </c>
      <c r="W8">
        <v>3</v>
      </c>
      <c r="X8">
        <v>12</v>
      </c>
    </row>
    <row r="9" spans="1:24" x14ac:dyDescent="0.3">
      <c r="C9" t="s">
        <v>6</v>
      </c>
      <c r="D9">
        <v>2008</v>
      </c>
      <c r="F9">
        <v>13</v>
      </c>
      <c r="G9">
        <v>0</v>
      </c>
      <c r="H9">
        <v>0</v>
      </c>
      <c r="I9">
        <v>1</v>
      </c>
      <c r="J9">
        <v>1</v>
      </c>
      <c r="K9">
        <v>0</v>
      </c>
      <c r="L9">
        <v>0</v>
      </c>
      <c r="M9">
        <v>17</v>
      </c>
      <c r="N9">
        <v>0</v>
      </c>
      <c r="O9">
        <v>32</v>
      </c>
      <c r="P9">
        <v>0</v>
      </c>
      <c r="Q9">
        <v>0</v>
      </c>
      <c r="R9">
        <v>0</v>
      </c>
      <c r="S9">
        <v>0</v>
      </c>
      <c r="T9">
        <v>1</v>
      </c>
      <c r="U9">
        <v>0</v>
      </c>
      <c r="V9">
        <v>0</v>
      </c>
      <c r="W9">
        <v>2</v>
      </c>
      <c r="X9">
        <v>0</v>
      </c>
    </row>
    <row r="10" spans="1:24" x14ac:dyDescent="0.3">
      <c r="C10" t="s">
        <v>7</v>
      </c>
      <c r="D10">
        <v>2009</v>
      </c>
      <c r="F10">
        <v>55</v>
      </c>
      <c r="G10">
        <v>0</v>
      </c>
      <c r="H10">
        <v>0</v>
      </c>
      <c r="I10">
        <v>0</v>
      </c>
      <c r="J10">
        <v>31</v>
      </c>
      <c r="K10">
        <v>0</v>
      </c>
      <c r="L10">
        <v>3</v>
      </c>
      <c r="M10">
        <v>68</v>
      </c>
      <c r="N10">
        <v>0</v>
      </c>
      <c r="O10">
        <v>49</v>
      </c>
      <c r="P10">
        <v>0</v>
      </c>
      <c r="Q10">
        <v>0</v>
      </c>
      <c r="R10">
        <v>0</v>
      </c>
      <c r="S10">
        <v>0</v>
      </c>
      <c r="T10">
        <v>6</v>
      </c>
      <c r="U10">
        <v>4</v>
      </c>
      <c r="V10">
        <v>1</v>
      </c>
      <c r="W10">
        <v>9</v>
      </c>
      <c r="X10">
        <v>13</v>
      </c>
    </row>
    <row r="11" spans="1:24" x14ac:dyDescent="0.3">
      <c r="C11" t="s">
        <v>8</v>
      </c>
      <c r="D11">
        <v>2010</v>
      </c>
      <c r="F11">
        <v>80</v>
      </c>
      <c r="G11">
        <v>0</v>
      </c>
      <c r="H11">
        <v>0</v>
      </c>
      <c r="I11">
        <v>7</v>
      </c>
      <c r="J11">
        <v>36</v>
      </c>
      <c r="K11">
        <v>0</v>
      </c>
      <c r="L11">
        <v>8</v>
      </c>
      <c r="M11">
        <v>92</v>
      </c>
      <c r="N11">
        <v>0</v>
      </c>
      <c r="O11">
        <v>46</v>
      </c>
      <c r="P11">
        <v>0</v>
      </c>
      <c r="Q11">
        <v>0</v>
      </c>
      <c r="R11">
        <v>0</v>
      </c>
      <c r="S11">
        <v>0</v>
      </c>
      <c r="T11">
        <v>5</v>
      </c>
      <c r="U11">
        <v>7</v>
      </c>
      <c r="V11">
        <v>4</v>
      </c>
      <c r="W11">
        <v>10</v>
      </c>
      <c r="X11">
        <v>19</v>
      </c>
    </row>
    <row r="12" spans="1:24" x14ac:dyDescent="0.3">
      <c r="C12" t="s">
        <v>9</v>
      </c>
      <c r="D12">
        <v>2011</v>
      </c>
      <c r="F12">
        <v>73</v>
      </c>
      <c r="G12">
        <v>0</v>
      </c>
      <c r="H12">
        <v>0</v>
      </c>
      <c r="I12">
        <v>8</v>
      </c>
      <c r="J12">
        <v>43</v>
      </c>
      <c r="K12">
        <v>1</v>
      </c>
      <c r="L12">
        <v>9</v>
      </c>
      <c r="M12">
        <v>84</v>
      </c>
      <c r="N12">
        <v>1</v>
      </c>
      <c r="O12">
        <v>47</v>
      </c>
      <c r="P12">
        <v>3</v>
      </c>
      <c r="Q12">
        <v>2</v>
      </c>
      <c r="R12">
        <v>0</v>
      </c>
      <c r="S12">
        <v>0</v>
      </c>
      <c r="T12">
        <v>14</v>
      </c>
      <c r="U12">
        <v>2</v>
      </c>
      <c r="V12">
        <v>1</v>
      </c>
      <c r="W12">
        <v>8</v>
      </c>
      <c r="X12">
        <v>14</v>
      </c>
    </row>
    <row r="13" spans="1:24" x14ac:dyDescent="0.3">
      <c r="C13" t="s">
        <v>10</v>
      </c>
      <c r="D13">
        <v>2012</v>
      </c>
      <c r="F13">
        <v>91</v>
      </c>
      <c r="G13">
        <v>0</v>
      </c>
      <c r="H13">
        <v>0</v>
      </c>
      <c r="I13">
        <v>19</v>
      </c>
      <c r="J13">
        <v>41</v>
      </c>
      <c r="K13">
        <v>3</v>
      </c>
      <c r="L13">
        <v>22</v>
      </c>
      <c r="M13">
        <v>110</v>
      </c>
      <c r="N13">
        <v>4</v>
      </c>
      <c r="O13">
        <v>67</v>
      </c>
      <c r="P13">
        <v>2</v>
      </c>
      <c r="Q13">
        <v>10</v>
      </c>
      <c r="R13">
        <v>0</v>
      </c>
      <c r="S13">
        <v>0</v>
      </c>
      <c r="T13">
        <v>25</v>
      </c>
      <c r="U13">
        <v>2</v>
      </c>
      <c r="V13">
        <v>0</v>
      </c>
      <c r="W13">
        <v>35</v>
      </c>
      <c r="X13">
        <v>52</v>
      </c>
    </row>
    <row r="14" spans="1:24" x14ac:dyDescent="0.3">
      <c r="C14" t="s">
        <v>11</v>
      </c>
      <c r="D14">
        <v>2013</v>
      </c>
      <c r="F14">
        <v>91</v>
      </c>
      <c r="G14">
        <v>0</v>
      </c>
      <c r="H14">
        <v>0</v>
      </c>
      <c r="I14">
        <v>20</v>
      </c>
      <c r="J14">
        <v>23</v>
      </c>
      <c r="K14">
        <v>11</v>
      </c>
      <c r="L14">
        <v>31</v>
      </c>
      <c r="M14">
        <v>109</v>
      </c>
      <c r="N14">
        <v>4</v>
      </c>
      <c r="O14">
        <v>65</v>
      </c>
      <c r="P14">
        <v>0</v>
      </c>
      <c r="Q14">
        <v>14</v>
      </c>
      <c r="R14">
        <v>0</v>
      </c>
      <c r="S14">
        <v>0</v>
      </c>
      <c r="T14">
        <v>44</v>
      </c>
      <c r="U14">
        <v>16</v>
      </c>
      <c r="V14">
        <v>0</v>
      </c>
      <c r="W14">
        <v>47</v>
      </c>
      <c r="X14">
        <v>51</v>
      </c>
    </row>
    <row r="15" spans="1:24" x14ac:dyDescent="0.3">
      <c r="C15" t="s">
        <v>12</v>
      </c>
      <c r="D15">
        <v>2014</v>
      </c>
      <c r="F15">
        <v>59</v>
      </c>
      <c r="G15">
        <v>0</v>
      </c>
      <c r="H15">
        <v>0</v>
      </c>
      <c r="I15">
        <v>13</v>
      </c>
      <c r="J15">
        <v>26</v>
      </c>
      <c r="K15">
        <v>1</v>
      </c>
      <c r="L15">
        <v>19</v>
      </c>
      <c r="M15">
        <v>74</v>
      </c>
      <c r="N15">
        <v>12</v>
      </c>
      <c r="O15">
        <v>32</v>
      </c>
      <c r="P15">
        <v>0</v>
      </c>
      <c r="Q15">
        <v>6</v>
      </c>
      <c r="R15">
        <v>0</v>
      </c>
      <c r="S15">
        <v>0</v>
      </c>
      <c r="T15">
        <v>33</v>
      </c>
      <c r="U15">
        <v>14</v>
      </c>
      <c r="V15">
        <v>0</v>
      </c>
      <c r="W15">
        <v>33</v>
      </c>
      <c r="X15">
        <v>32</v>
      </c>
    </row>
    <row r="16" spans="1:24" x14ac:dyDescent="0.3">
      <c r="C16" t="s">
        <v>13</v>
      </c>
      <c r="D16">
        <v>2015</v>
      </c>
      <c r="F16">
        <v>58</v>
      </c>
      <c r="G16">
        <v>0</v>
      </c>
      <c r="H16">
        <v>0</v>
      </c>
      <c r="I16">
        <v>18</v>
      </c>
      <c r="J16">
        <v>27</v>
      </c>
      <c r="K16">
        <v>1</v>
      </c>
      <c r="L16">
        <v>28</v>
      </c>
      <c r="M16">
        <v>119</v>
      </c>
      <c r="N16">
        <v>5</v>
      </c>
      <c r="O16">
        <v>55</v>
      </c>
      <c r="P16">
        <v>0</v>
      </c>
      <c r="Q16">
        <v>19</v>
      </c>
      <c r="R16">
        <v>4</v>
      </c>
      <c r="S16">
        <v>0</v>
      </c>
      <c r="T16">
        <v>62</v>
      </c>
      <c r="U16">
        <v>16</v>
      </c>
      <c r="V16">
        <v>4</v>
      </c>
      <c r="W16">
        <v>52</v>
      </c>
      <c r="X16">
        <v>54</v>
      </c>
    </row>
    <row r="17" spans="3:24" x14ac:dyDescent="0.3">
      <c r="C17" t="s">
        <v>14</v>
      </c>
      <c r="D17">
        <v>2016</v>
      </c>
      <c r="F17">
        <v>49</v>
      </c>
      <c r="G17">
        <v>1</v>
      </c>
      <c r="H17">
        <v>0</v>
      </c>
      <c r="I17">
        <v>13</v>
      </c>
      <c r="J17">
        <v>18</v>
      </c>
      <c r="K17">
        <v>4</v>
      </c>
      <c r="L17">
        <v>28</v>
      </c>
      <c r="M17">
        <v>84</v>
      </c>
      <c r="N17">
        <v>1</v>
      </c>
      <c r="O17">
        <v>54</v>
      </c>
      <c r="P17">
        <v>0</v>
      </c>
      <c r="Q17">
        <v>20</v>
      </c>
      <c r="R17">
        <v>0</v>
      </c>
      <c r="S17">
        <v>0</v>
      </c>
      <c r="T17">
        <v>57</v>
      </c>
      <c r="U17">
        <v>18</v>
      </c>
      <c r="V17">
        <v>5</v>
      </c>
      <c r="W17">
        <v>33</v>
      </c>
      <c r="X17">
        <v>31</v>
      </c>
    </row>
    <row r="18" spans="3:24" x14ac:dyDescent="0.3">
      <c r="C18" t="s">
        <v>15</v>
      </c>
      <c r="D18">
        <v>2017</v>
      </c>
      <c r="F18">
        <v>46</v>
      </c>
      <c r="G18">
        <v>0</v>
      </c>
      <c r="H18">
        <v>2</v>
      </c>
      <c r="I18">
        <v>8</v>
      </c>
      <c r="J18">
        <v>17</v>
      </c>
      <c r="K18">
        <v>0</v>
      </c>
      <c r="L18">
        <v>102</v>
      </c>
      <c r="M18">
        <v>144</v>
      </c>
      <c r="N18">
        <v>1</v>
      </c>
      <c r="O18">
        <v>110</v>
      </c>
      <c r="P18">
        <v>0</v>
      </c>
      <c r="Q18">
        <v>16</v>
      </c>
      <c r="R18">
        <v>0</v>
      </c>
      <c r="S18">
        <v>2</v>
      </c>
      <c r="T18">
        <v>141</v>
      </c>
      <c r="U18">
        <v>3</v>
      </c>
      <c r="V18">
        <v>3</v>
      </c>
      <c r="W18">
        <v>102</v>
      </c>
      <c r="X18">
        <v>105</v>
      </c>
    </row>
    <row r="19" spans="3:24" x14ac:dyDescent="0.3">
      <c r="C19" t="s">
        <v>16</v>
      </c>
      <c r="D19">
        <v>2018</v>
      </c>
      <c r="F19">
        <v>51</v>
      </c>
      <c r="G19">
        <v>0</v>
      </c>
      <c r="H19">
        <v>1</v>
      </c>
      <c r="I19">
        <v>15</v>
      </c>
      <c r="J19">
        <v>17</v>
      </c>
      <c r="K19">
        <v>3</v>
      </c>
      <c r="L19">
        <v>41</v>
      </c>
      <c r="M19">
        <v>85</v>
      </c>
      <c r="N19">
        <v>0</v>
      </c>
      <c r="O19">
        <v>45</v>
      </c>
      <c r="P19">
        <v>0</v>
      </c>
      <c r="Q19">
        <v>6</v>
      </c>
      <c r="R19">
        <v>1</v>
      </c>
      <c r="S19">
        <v>0</v>
      </c>
      <c r="T19">
        <v>82</v>
      </c>
      <c r="U19">
        <v>13</v>
      </c>
      <c r="V19">
        <v>4</v>
      </c>
      <c r="W19">
        <v>37</v>
      </c>
      <c r="X19">
        <v>41</v>
      </c>
    </row>
    <row r="20" spans="3:24" x14ac:dyDescent="0.3">
      <c r="C20" t="s">
        <v>17</v>
      </c>
      <c r="D20">
        <v>2019</v>
      </c>
      <c r="F20">
        <v>44</v>
      </c>
      <c r="G20">
        <v>0</v>
      </c>
      <c r="H20">
        <v>10</v>
      </c>
      <c r="I20">
        <v>11</v>
      </c>
      <c r="J20">
        <v>28</v>
      </c>
      <c r="K20">
        <v>3</v>
      </c>
      <c r="L20">
        <v>58</v>
      </c>
      <c r="M20">
        <v>95</v>
      </c>
      <c r="N20">
        <v>0</v>
      </c>
      <c r="O20">
        <v>65</v>
      </c>
      <c r="P20">
        <v>0</v>
      </c>
      <c r="Q20">
        <v>19</v>
      </c>
      <c r="R20">
        <v>7</v>
      </c>
      <c r="S20">
        <v>0</v>
      </c>
      <c r="T20">
        <v>102</v>
      </c>
      <c r="U20">
        <v>9</v>
      </c>
      <c r="V20">
        <v>18</v>
      </c>
      <c r="W20">
        <v>58</v>
      </c>
      <c r="X20">
        <v>53</v>
      </c>
    </row>
    <row r="21" spans="3:24" x14ac:dyDescent="0.3">
      <c r="C21" t="s">
        <v>18</v>
      </c>
      <c r="D21">
        <v>2020</v>
      </c>
      <c r="F21">
        <v>58</v>
      </c>
      <c r="G21">
        <v>0</v>
      </c>
      <c r="H21">
        <v>1</v>
      </c>
      <c r="I21">
        <v>20</v>
      </c>
      <c r="J21">
        <v>49</v>
      </c>
      <c r="K21">
        <v>8</v>
      </c>
      <c r="L21">
        <v>90</v>
      </c>
      <c r="M21">
        <v>119</v>
      </c>
      <c r="N21">
        <v>2</v>
      </c>
      <c r="O21">
        <v>161</v>
      </c>
      <c r="P21">
        <v>0</v>
      </c>
      <c r="Q21">
        <v>35</v>
      </c>
      <c r="R21">
        <v>6</v>
      </c>
      <c r="S21">
        <v>3</v>
      </c>
      <c r="T21">
        <v>167</v>
      </c>
      <c r="U21">
        <v>4</v>
      </c>
      <c r="V21">
        <v>17</v>
      </c>
      <c r="W21">
        <v>97</v>
      </c>
      <c r="X21">
        <v>109</v>
      </c>
    </row>
    <row r="22" spans="3:24" x14ac:dyDescent="0.3">
      <c r="C22" t="s">
        <v>19</v>
      </c>
      <c r="D22">
        <v>2021</v>
      </c>
      <c r="F22">
        <v>15</v>
      </c>
      <c r="G22">
        <v>1</v>
      </c>
      <c r="H22">
        <v>0</v>
      </c>
      <c r="I22">
        <v>9</v>
      </c>
      <c r="J22">
        <v>17</v>
      </c>
      <c r="K22">
        <v>1</v>
      </c>
      <c r="L22">
        <v>30</v>
      </c>
      <c r="M22">
        <v>45</v>
      </c>
      <c r="N22">
        <v>2</v>
      </c>
      <c r="O22">
        <v>37</v>
      </c>
      <c r="P22">
        <v>0</v>
      </c>
      <c r="Q22">
        <v>4</v>
      </c>
      <c r="R22">
        <v>3</v>
      </c>
      <c r="S22">
        <v>0</v>
      </c>
      <c r="T22">
        <v>55</v>
      </c>
      <c r="U22">
        <v>2</v>
      </c>
      <c r="V22">
        <v>1</v>
      </c>
      <c r="W22">
        <v>33</v>
      </c>
      <c r="X22">
        <v>34</v>
      </c>
    </row>
    <row r="24" spans="3:24" x14ac:dyDescent="0.3">
      <c r="D24" t="s">
        <v>20</v>
      </c>
    </row>
    <row r="26" spans="3:24" x14ac:dyDescent="0.3">
      <c r="F26">
        <v>945</v>
      </c>
      <c r="G26">
        <v>2</v>
      </c>
      <c r="H26">
        <v>14</v>
      </c>
      <c r="I26">
        <v>184</v>
      </c>
      <c r="J26">
        <v>419</v>
      </c>
      <c r="K26">
        <v>36</v>
      </c>
      <c r="L26">
        <v>473</v>
      </c>
      <c r="M26">
        <v>1478</v>
      </c>
      <c r="N26">
        <v>32</v>
      </c>
      <c r="O26">
        <v>1054</v>
      </c>
      <c r="P26">
        <v>5</v>
      </c>
      <c r="Q26">
        <v>152</v>
      </c>
      <c r="R26">
        <v>21</v>
      </c>
      <c r="S26">
        <v>5</v>
      </c>
      <c r="T26">
        <v>810</v>
      </c>
      <c r="U26">
        <v>116</v>
      </c>
      <c r="V26">
        <v>75</v>
      </c>
      <c r="W26">
        <v>565</v>
      </c>
      <c r="X26">
        <v>632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26BF-0641-4B28-9BA4-EEDDC4FA7439}">
  <dimension ref="A1:V25"/>
  <sheetViews>
    <sheetView workbookViewId="0">
      <selection activeCell="B9" sqref="B9"/>
    </sheetView>
  </sheetViews>
  <sheetFormatPr baseColWidth="10" defaultRowHeight="14.4" x14ac:dyDescent="0.3"/>
  <sheetData>
    <row r="1" spans="1:22" x14ac:dyDescent="0.3">
      <c r="A1" t="s">
        <v>0</v>
      </c>
      <c r="B1" t="s">
        <v>24</v>
      </c>
    </row>
    <row r="2" spans="1:22" x14ac:dyDescent="0.3">
      <c r="A2">
        <v>2005</v>
      </c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M2">
        <v>2017</v>
      </c>
      <c r="N2">
        <v>2018</v>
      </c>
      <c r="O2">
        <v>2019</v>
      </c>
      <c r="P2">
        <v>2020</v>
      </c>
      <c r="Q2">
        <v>2021</v>
      </c>
      <c r="S2" t="s">
        <v>2</v>
      </c>
    </row>
    <row r="3" spans="1:22" x14ac:dyDescent="0.3">
      <c r="A3">
        <v>36</v>
      </c>
      <c r="B3">
        <v>28</v>
      </c>
      <c r="C3">
        <v>13</v>
      </c>
      <c r="D3">
        <v>5</v>
      </c>
      <c r="E3">
        <v>4</v>
      </c>
      <c r="F3">
        <v>6</v>
      </c>
      <c r="G3">
        <v>6</v>
      </c>
      <c r="H3">
        <v>31</v>
      </c>
      <c r="I3">
        <v>43</v>
      </c>
      <c r="J3">
        <v>46</v>
      </c>
      <c r="K3">
        <v>46</v>
      </c>
      <c r="L3">
        <v>44</v>
      </c>
      <c r="M3">
        <v>35</v>
      </c>
      <c r="N3">
        <v>33</v>
      </c>
      <c r="O3">
        <v>29</v>
      </c>
      <c r="P3">
        <v>49</v>
      </c>
      <c r="Q3">
        <v>17</v>
      </c>
      <c r="S3">
        <v>471</v>
      </c>
    </row>
    <row r="5" spans="1:22" x14ac:dyDescent="0.3">
      <c r="F5" t="s">
        <v>25</v>
      </c>
      <c r="G5" t="s">
        <v>26</v>
      </c>
      <c r="H5" t="s">
        <v>28</v>
      </c>
      <c r="I5" t="s">
        <v>29</v>
      </c>
      <c r="J5" t="s">
        <v>30</v>
      </c>
      <c r="K5" t="s">
        <v>31</v>
      </c>
      <c r="L5" t="s">
        <v>32</v>
      </c>
      <c r="M5" t="s">
        <v>33</v>
      </c>
      <c r="N5" t="s">
        <v>34</v>
      </c>
      <c r="O5" t="s">
        <v>35</v>
      </c>
      <c r="P5" t="s">
        <v>44</v>
      </c>
      <c r="Q5" t="s">
        <v>36</v>
      </c>
      <c r="R5" t="s">
        <v>39</v>
      </c>
      <c r="S5" t="s">
        <v>40</v>
      </c>
      <c r="T5" t="s">
        <v>41</v>
      </c>
      <c r="U5" t="s">
        <v>42</v>
      </c>
      <c r="V5" t="s">
        <v>43</v>
      </c>
    </row>
    <row r="6" spans="1:22" x14ac:dyDescent="0.3">
      <c r="C6" t="s">
        <v>3</v>
      </c>
      <c r="D6">
        <v>2005</v>
      </c>
      <c r="F6">
        <v>15</v>
      </c>
      <c r="G6">
        <v>0</v>
      </c>
      <c r="H6">
        <v>1</v>
      </c>
      <c r="I6">
        <v>0</v>
      </c>
      <c r="J6">
        <v>0</v>
      </c>
      <c r="K6">
        <v>0</v>
      </c>
      <c r="L6">
        <v>14</v>
      </c>
      <c r="M6">
        <v>0</v>
      </c>
      <c r="N6">
        <v>0</v>
      </c>
      <c r="O6">
        <v>21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</v>
      </c>
    </row>
    <row r="7" spans="1:22" x14ac:dyDescent="0.3">
      <c r="C7" t="s">
        <v>4</v>
      </c>
      <c r="D7">
        <v>2006</v>
      </c>
      <c r="F7">
        <v>27</v>
      </c>
      <c r="G7">
        <v>0</v>
      </c>
      <c r="H7">
        <v>1</v>
      </c>
      <c r="I7">
        <v>1</v>
      </c>
      <c r="J7">
        <v>0</v>
      </c>
      <c r="K7">
        <v>0</v>
      </c>
      <c r="L7">
        <v>27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3">
      <c r="C8" t="s">
        <v>5</v>
      </c>
      <c r="D8">
        <v>2007</v>
      </c>
      <c r="F8">
        <v>10</v>
      </c>
      <c r="G8">
        <v>0</v>
      </c>
      <c r="H8">
        <v>2</v>
      </c>
      <c r="I8">
        <v>3</v>
      </c>
      <c r="J8">
        <v>0</v>
      </c>
      <c r="K8">
        <v>0</v>
      </c>
      <c r="L8">
        <v>11</v>
      </c>
      <c r="M8">
        <v>0</v>
      </c>
      <c r="N8">
        <v>0</v>
      </c>
      <c r="O8">
        <v>3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1</v>
      </c>
    </row>
    <row r="9" spans="1:22" x14ac:dyDescent="0.3">
      <c r="C9" t="s">
        <v>6</v>
      </c>
      <c r="D9">
        <v>2008</v>
      </c>
      <c r="F9">
        <v>2</v>
      </c>
      <c r="G9">
        <v>0</v>
      </c>
      <c r="H9">
        <v>1</v>
      </c>
      <c r="I9">
        <v>2</v>
      </c>
      <c r="J9">
        <v>0</v>
      </c>
      <c r="K9">
        <v>0</v>
      </c>
      <c r="L9">
        <v>2</v>
      </c>
      <c r="M9">
        <v>0</v>
      </c>
      <c r="N9">
        <v>0</v>
      </c>
      <c r="O9">
        <v>3</v>
      </c>
      <c r="P9">
        <v>0</v>
      </c>
      <c r="Q9">
        <v>0</v>
      </c>
      <c r="R9">
        <v>1</v>
      </c>
      <c r="S9">
        <v>0</v>
      </c>
      <c r="T9">
        <v>0</v>
      </c>
      <c r="U9">
        <v>2</v>
      </c>
      <c r="V9">
        <v>2</v>
      </c>
    </row>
    <row r="10" spans="1:22" x14ac:dyDescent="0.3">
      <c r="C10" t="s">
        <v>7</v>
      </c>
      <c r="D10">
        <v>2009</v>
      </c>
      <c r="F10">
        <v>1</v>
      </c>
      <c r="G10">
        <v>0</v>
      </c>
      <c r="H10">
        <v>0</v>
      </c>
      <c r="I10">
        <v>4</v>
      </c>
      <c r="J10">
        <v>0</v>
      </c>
      <c r="K10">
        <v>0</v>
      </c>
      <c r="L10">
        <v>0</v>
      </c>
      <c r="M10">
        <v>0</v>
      </c>
      <c r="N10">
        <v>0</v>
      </c>
      <c r="O10">
        <v>4</v>
      </c>
      <c r="P10">
        <v>0</v>
      </c>
      <c r="Q10">
        <v>0</v>
      </c>
      <c r="R10">
        <v>0</v>
      </c>
      <c r="S10">
        <v>0</v>
      </c>
      <c r="T10">
        <v>0</v>
      </c>
      <c r="U10">
        <v>4</v>
      </c>
      <c r="V10">
        <v>4</v>
      </c>
    </row>
    <row r="11" spans="1:22" x14ac:dyDescent="0.3">
      <c r="C11" t="s">
        <v>8</v>
      </c>
      <c r="D11">
        <v>2010</v>
      </c>
      <c r="F11">
        <v>3</v>
      </c>
      <c r="G11">
        <v>0</v>
      </c>
      <c r="H11">
        <v>1</v>
      </c>
      <c r="I11">
        <v>5</v>
      </c>
      <c r="J11">
        <v>0</v>
      </c>
      <c r="K11">
        <v>0</v>
      </c>
      <c r="L11">
        <v>2</v>
      </c>
      <c r="M11">
        <v>0</v>
      </c>
      <c r="N11">
        <v>0</v>
      </c>
      <c r="O11">
        <v>5</v>
      </c>
      <c r="P11">
        <v>0</v>
      </c>
      <c r="Q11">
        <v>0</v>
      </c>
      <c r="R11">
        <v>0</v>
      </c>
      <c r="S11">
        <v>0</v>
      </c>
      <c r="T11">
        <v>0</v>
      </c>
      <c r="U11">
        <v>6</v>
      </c>
      <c r="V11">
        <v>5</v>
      </c>
    </row>
    <row r="12" spans="1:22" x14ac:dyDescent="0.3">
      <c r="C12" t="s">
        <v>9</v>
      </c>
      <c r="D12">
        <v>2011</v>
      </c>
      <c r="F12">
        <v>2</v>
      </c>
      <c r="G12">
        <v>0</v>
      </c>
      <c r="H12">
        <v>2</v>
      </c>
      <c r="I12">
        <v>3</v>
      </c>
      <c r="J12">
        <v>0</v>
      </c>
      <c r="K12">
        <v>0</v>
      </c>
      <c r="L12">
        <v>3</v>
      </c>
      <c r="M12">
        <v>0</v>
      </c>
      <c r="N12">
        <v>0</v>
      </c>
      <c r="O12">
        <v>4</v>
      </c>
      <c r="P12">
        <v>0</v>
      </c>
      <c r="Q12">
        <v>4</v>
      </c>
      <c r="R12">
        <v>0</v>
      </c>
      <c r="S12">
        <v>1</v>
      </c>
      <c r="T12">
        <v>0</v>
      </c>
      <c r="U12">
        <v>4</v>
      </c>
      <c r="V12">
        <v>4</v>
      </c>
    </row>
    <row r="13" spans="1:22" x14ac:dyDescent="0.3">
      <c r="C13" t="s">
        <v>10</v>
      </c>
      <c r="D13">
        <v>2012</v>
      </c>
      <c r="F13">
        <v>20</v>
      </c>
      <c r="G13">
        <v>0</v>
      </c>
      <c r="H13">
        <v>3</v>
      </c>
      <c r="I13">
        <v>10</v>
      </c>
      <c r="J13">
        <v>0</v>
      </c>
      <c r="K13">
        <v>3</v>
      </c>
      <c r="L13">
        <v>27</v>
      </c>
      <c r="M13">
        <v>0</v>
      </c>
      <c r="N13">
        <v>0</v>
      </c>
      <c r="O13">
        <v>13</v>
      </c>
      <c r="P13">
        <v>1</v>
      </c>
      <c r="Q13">
        <v>3</v>
      </c>
      <c r="R13">
        <v>5</v>
      </c>
      <c r="S13">
        <v>0</v>
      </c>
      <c r="T13">
        <v>0</v>
      </c>
      <c r="U13">
        <v>2</v>
      </c>
      <c r="V13">
        <v>8</v>
      </c>
    </row>
    <row r="14" spans="1:22" x14ac:dyDescent="0.3">
      <c r="C14" t="s">
        <v>11</v>
      </c>
      <c r="D14">
        <v>2013</v>
      </c>
      <c r="F14">
        <v>32</v>
      </c>
      <c r="G14">
        <v>0</v>
      </c>
      <c r="H14">
        <v>5</v>
      </c>
      <c r="I14">
        <v>7</v>
      </c>
      <c r="J14">
        <v>1</v>
      </c>
      <c r="K14">
        <v>2</v>
      </c>
      <c r="L14">
        <v>39</v>
      </c>
      <c r="M14">
        <v>0</v>
      </c>
      <c r="N14">
        <v>0</v>
      </c>
      <c r="O14">
        <v>9</v>
      </c>
      <c r="P14">
        <v>1</v>
      </c>
      <c r="Q14">
        <v>3</v>
      </c>
      <c r="R14">
        <v>1</v>
      </c>
      <c r="S14">
        <v>1</v>
      </c>
      <c r="T14">
        <v>0</v>
      </c>
      <c r="U14">
        <v>0</v>
      </c>
      <c r="V14">
        <v>10</v>
      </c>
    </row>
    <row r="15" spans="1:22" x14ac:dyDescent="0.3">
      <c r="C15" t="s">
        <v>12</v>
      </c>
      <c r="D15">
        <v>2014</v>
      </c>
      <c r="F15">
        <v>36</v>
      </c>
      <c r="G15">
        <v>0</v>
      </c>
      <c r="H15">
        <v>1</v>
      </c>
      <c r="I15">
        <v>5</v>
      </c>
      <c r="J15">
        <v>0</v>
      </c>
      <c r="K15">
        <v>0</v>
      </c>
      <c r="L15">
        <v>37</v>
      </c>
      <c r="M15">
        <v>0</v>
      </c>
      <c r="N15">
        <v>0</v>
      </c>
      <c r="O15">
        <v>9</v>
      </c>
      <c r="P15">
        <v>0</v>
      </c>
      <c r="Q15">
        <v>3</v>
      </c>
      <c r="R15">
        <v>0</v>
      </c>
      <c r="S15">
        <v>0</v>
      </c>
      <c r="T15">
        <v>0</v>
      </c>
      <c r="U15">
        <v>0</v>
      </c>
      <c r="V15">
        <v>2</v>
      </c>
    </row>
    <row r="16" spans="1:22" x14ac:dyDescent="0.3">
      <c r="C16" t="s">
        <v>13</v>
      </c>
      <c r="D16">
        <v>2015</v>
      </c>
      <c r="F16">
        <v>41</v>
      </c>
      <c r="G16">
        <v>0</v>
      </c>
      <c r="H16">
        <v>0</v>
      </c>
      <c r="I16">
        <v>5</v>
      </c>
      <c r="J16">
        <v>1</v>
      </c>
      <c r="K16">
        <v>0</v>
      </c>
      <c r="L16">
        <v>44</v>
      </c>
      <c r="M16">
        <v>0</v>
      </c>
      <c r="N16">
        <v>0</v>
      </c>
      <c r="O16">
        <v>3</v>
      </c>
      <c r="P16">
        <v>0</v>
      </c>
      <c r="Q16">
        <v>0</v>
      </c>
      <c r="R16">
        <v>0</v>
      </c>
      <c r="S16">
        <v>1</v>
      </c>
      <c r="T16">
        <v>0</v>
      </c>
      <c r="U16">
        <v>0</v>
      </c>
      <c r="V16">
        <v>2</v>
      </c>
    </row>
    <row r="17" spans="3:22" x14ac:dyDescent="0.3">
      <c r="C17" t="s">
        <v>14</v>
      </c>
      <c r="D17">
        <v>2016</v>
      </c>
      <c r="F17">
        <v>35</v>
      </c>
      <c r="G17">
        <v>0</v>
      </c>
      <c r="H17">
        <v>2</v>
      </c>
      <c r="I17">
        <v>4</v>
      </c>
      <c r="J17">
        <v>2</v>
      </c>
      <c r="K17">
        <v>8</v>
      </c>
      <c r="L17">
        <v>43</v>
      </c>
      <c r="M17">
        <v>4</v>
      </c>
      <c r="N17">
        <v>0</v>
      </c>
      <c r="O17">
        <v>4</v>
      </c>
      <c r="P17">
        <v>0</v>
      </c>
      <c r="Q17">
        <v>4</v>
      </c>
      <c r="R17">
        <v>0</v>
      </c>
      <c r="S17">
        <v>2</v>
      </c>
      <c r="T17">
        <v>0</v>
      </c>
      <c r="U17">
        <v>1</v>
      </c>
      <c r="V17">
        <v>2</v>
      </c>
    </row>
    <row r="18" spans="3:22" x14ac:dyDescent="0.3">
      <c r="C18" t="s">
        <v>15</v>
      </c>
      <c r="D18">
        <v>2017</v>
      </c>
      <c r="F18">
        <v>25</v>
      </c>
      <c r="G18">
        <v>0</v>
      </c>
      <c r="H18">
        <v>0</v>
      </c>
      <c r="I18">
        <v>3</v>
      </c>
      <c r="J18">
        <v>2</v>
      </c>
      <c r="K18">
        <v>10</v>
      </c>
      <c r="L18">
        <v>33</v>
      </c>
      <c r="M18">
        <v>1</v>
      </c>
      <c r="N18">
        <v>0</v>
      </c>
      <c r="O18">
        <v>6</v>
      </c>
      <c r="P18">
        <v>0</v>
      </c>
      <c r="Q18">
        <v>8</v>
      </c>
      <c r="R18">
        <v>5</v>
      </c>
      <c r="S18">
        <v>1</v>
      </c>
      <c r="T18">
        <v>1</v>
      </c>
      <c r="U18">
        <v>5</v>
      </c>
      <c r="V18">
        <v>7</v>
      </c>
    </row>
    <row r="19" spans="3:22" x14ac:dyDescent="0.3">
      <c r="C19" t="s">
        <v>16</v>
      </c>
      <c r="D19">
        <v>2018</v>
      </c>
      <c r="F19">
        <v>30</v>
      </c>
      <c r="G19">
        <v>0</v>
      </c>
      <c r="H19">
        <v>0</v>
      </c>
      <c r="I19">
        <v>1</v>
      </c>
      <c r="J19">
        <v>1</v>
      </c>
      <c r="K19">
        <v>5</v>
      </c>
      <c r="L19">
        <v>31</v>
      </c>
      <c r="M19">
        <v>0</v>
      </c>
      <c r="N19">
        <v>0</v>
      </c>
      <c r="O19">
        <v>1</v>
      </c>
      <c r="P19">
        <v>0</v>
      </c>
      <c r="Q19">
        <v>2</v>
      </c>
      <c r="R19">
        <v>1</v>
      </c>
      <c r="S19">
        <v>1</v>
      </c>
      <c r="T19">
        <v>0</v>
      </c>
      <c r="U19">
        <v>1</v>
      </c>
      <c r="V19">
        <v>2</v>
      </c>
    </row>
    <row r="20" spans="3:22" x14ac:dyDescent="0.3">
      <c r="C20" t="s">
        <v>17</v>
      </c>
      <c r="D20">
        <v>2019</v>
      </c>
      <c r="F20">
        <v>23</v>
      </c>
      <c r="G20">
        <v>0</v>
      </c>
      <c r="H20">
        <v>0</v>
      </c>
      <c r="I20">
        <v>0</v>
      </c>
      <c r="J20">
        <v>5</v>
      </c>
      <c r="K20">
        <v>10</v>
      </c>
      <c r="L20">
        <v>24</v>
      </c>
      <c r="M20">
        <v>0</v>
      </c>
      <c r="N20">
        <v>0</v>
      </c>
      <c r="O20">
        <v>5</v>
      </c>
      <c r="P20">
        <v>0</v>
      </c>
      <c r="Q20">
        <v>1</v>
      </c>
      <c r="R20">
        <v>0</v>
      </c>
      <c r="S20">
        <v>1</v>
      </c>
      <c r="T20">
        <v>0</v>
      </c>
      <c r="U20">
        <v>1</v>
      </c>
      <c r="V20">
        <v>1</v>
      </c>
    </row>
    <row r="21" spans="3:22" x14ac:dyDescent="0.3">
      <c r="C21" t="s">
        <v>18</v>
      </c>
      <c r="D21">
        <v>2020</v>
      </c>
      <c r="F21">
        <v>33</v>
      </c>
      <c r="G21">
        <v>3</v>
      </c>
      <c r="H21">
        <v>0</v>
      </c>
      <c r="I21">
        <v>10</v>
      </c>
      <c r="J21">
        <v>5</v>
      </c>
      <c r="K21">
        <v>17</v>
      </c>
      <c r="L21">
        <v>37</v>
      </c>
      <c r="M21">
        <v>0</v>
      </c>
      <c r="N21">
        <v>1</v>
      </c>
      <c r="O21">
        <v>21</v>
      </c>
      <c r="P21">
        <v>0</v>
      </c>
      <c r="Q21">
        <v>4</v>
      </c>
      <c r="R21">
        <v>12</v>
      </c>
      <c r="S21">
        <v>2</v>
      </c>
      <c r="T21">
        <v>0</v>
      </c>
      <c r="U21">
        <v>5</v>
      </c>
      <c r="V21">
        <v>13</v>
      </c>
    </row>
    <row r="22" spans="3:22" x14ac:dyDescent="0.3">
      <c r="C22" t="s">
        <v>19</v>
      </c>
      <c r="D22">
        <v>2021</v>
      </c>
      <c r="F22">
        <v>6</v>
      </c>
      <c r="G22">
        <v>0</v>
      </c>
      <c r="H22">
        <v>0</v>
      </c>
      <c r="I22">
        <v>1</v>
      </c>
      <c r="J22">
        <v>0</v>
      </c>
      <c r="K22">
        <v>4</v>
      </c>
      <c r="L22">
        <v>10</v>
      </c>
      <c r="M22">
        <v>0</v>
      </c>
      <c r="N22">
        <v>0</v>
      </c>
      <c r="O22">
        <v>5</v>
      </c>
      <c r="P22">
        <v>0</v>
      </c>
      <c r="Q22">
        <v>0</v>
      </c>
      <c r="R22">
        <v>10</v>
      </c>
      <c r="S22">
        <v>1</v>
      </c>
      <c r="T22">
        <v>1</v>
      </c>
      <c r="U22">
        <v>1</v>
      </c>
      <c r="V22">
        <v>2</v>
      </c>
    </row>
    <row r="24" spans="3:22" x14ac:dyDescent="0.3">
      <c r="D24" t="s">
        <v>20</v>
      </c>
    </row>
    <row r="25" spans="3:22" x14ac:dyDescent="0.3">
      <c r="F25">
        <v>341</v>
      </c>
      <c r="G25">
        <v>3</v>
      </c>
      <c r="H25">
        <v>19</v>
      </c>
      <c r="I25">
        <v>64</v>
      </c>
      <c r="J25">
        <v>17</v>
      </c>
      <c r="K25">
        <v>59</v>
      </c>
      <c r="L25">
        <v>384</v>
      </c>
      <c r="M25">
        <v>5</v>
      </c>
      <c r="N25">
        <v>1</v>
      </c>
      <c r="O25">
        <v>117</v>
      </c>
      <c r="P25">
        <v>2</v>
      </c>
      <c r="Q25">
        <v>32</v>
      </c>
      <c r="R25">
        <v>35</v>
      </c>
      <c r="S25">
        <v>11</v>
      </c>
      <c r="T25">
        <v>2</v>
      </c>
      <c r="U25">
        <v>33</v>
      </c>
      <c r="V25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SAHEL</vt:lpstr>
      <vt:lpstr>Burkina Faso</vt:lpstr>
      <vt:lpstr>Mali</vt:lpstr>
      <vt:lpstr>Mauritanie</vt:lpstr>
      <vt:lpstr>Niger</vt:lpstr>
      <vt:lpstr>Sénégal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Anso</dc:creator>
  <cp:lastModifiedBy>Anso</cp:lastModifiedBy>
  <dcterms:created xsi:type="dcterms:W3CDTF">2021-08-03T13:35:42Z</dcterms:created>
  <dcterms:modified xsi:type="dcterms:W3CDTF">2021-08-20T14:23:21Z</dcterms:modified>
</cp:coreProperties>
</file>