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abian/Desktop/"/>
    </mc:Choice>
  </mc:AlternateContent>
  <xr:revisionPtr revIDLastSave="0" documentId="13_ncr:1_{6B970659-2CB4-FC49-A3D9-74FFED253085}" xr6:coauthVersionLast="46" xr6:coauthVersionMax="46" xr10:uidLastSave="{00000000-0000-0000-0000-000000000000}"/>
  <bookViews>
    <workbookView xWindow="40" yWindow="500" windowWidth="28760" windowHeight="16000" xr2:uid="{163F5AFE-1A58-9949-A106-6529E1797B5E}"/>
  </bookViews>
  <sheets>
    <sheet name="return SRI" sheetId="1" r:id="rId1"/>
    <sheet name="list" sheetId="2" r:id="rId2"/>
    <sheet name="variables" sheetId="3" r:id="rId3"/>
    <sheet name="return non-SRI" sheetId="4" r:id="rId4"/>
    <sheet name="list 2" sheetId="5" r:id="rId5"/>
    <sheet name="variables 2" sheetId="6" r:id="rId6"/>
    <sheet name="data_t-stats" sheetId="7" r:id="rId7"/>
    <sheet name="t-stats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" i="8" l="1"/>
  <c r="I76" i="4"/>
  <c r="Q76" i="4"/>
  <c r="Y76" i="4"/>
  <c r="AG76" i="4"/>
  <c r="AO76" i="4"/>
  <c r="C75" i="4"/>
  <c r="C76" i="4" s="1"/>
  <c r="D75" i="4"/>
  <c r="D76" i="4" s="1"/>
  <c r="E75" i="4"/>
  <c r="E76" i="4" s="1"/>
  <c r="F75" i="4"/>
  <c r="F76" i="4" s="1"/>
  <c r="G75" i="4"/>
  <c r="G76" i="4" s="1"/>
  <c r="H75" i="4"/>
  <c r="H76" i="4" s="1"/>
  <c r="I75" i="4"/>
  <c r="J75" i="4"/>
  <c r="J76" i="4" s="1"/>
  <c r="K75" i="4"/>
  <c r="K76" i="4" s="1"/>
  <c r="L75" i="4"/>
  <c r="L76" i="4" s="1"/>
  <c r="M75" i="4"/>
  <c r="M76" i="4" s="1"/>
  <c r="N75" i="4"/>
  <c r="N76" i="4" s="1"/>
  <c r="O75" i="4"/>
  <c r="O76" i="4" s="1"/>
  <c r="P75" i="4"/>
  <c r="P76" i="4" s="1"/>
  <c r="Q75" i="4"/>
  <c r="R75" i="4"/>
  <c r="R76" i="4" s="1"/>
  <c r="S75" i="4"/>
  <c r="S76" i="4" s="1"/>
  <c r="T75" i="4"/>
  <c r="T76" i="4" s="1"/>
  <c r="U75" i="4"/>
  <c r="U76" i="4" s="1"/>
  <c r="V75" i="4"/>
  <c r="V76" i="4" s="1"/>
  <c r="W75" i="4"/>
  <c r="W76" i="4" s="1"/>
  <c r="X75" i="4"/>
  <c r="X76" i="4" s="1"/>
  <c r="Y75" i="4"/>
  <c r="Z75" i="4"/>
  <c r="Z76" i="4" s="1"/>
  <c r="AA75" i="4"/>
  <c r="AA76" i="4" s="1"/>
  <c r="AB75" i="4"/>
  <c r="AB76" i="4" s="1"/>
  <c r="AC75" i="4"/>
  <c r="AC76" i="4" s="1"/>
  <c r="AD75" i="4"/>
  <c r="AD76" i="4" s="1"/>
  <c r="AE75" i="4"/>
  <c r="AE76" i="4" s="1"/>
  <c r="AF75" i="4"/>
  <c r="AF76" i="4" s="1"/>
  <c r="AG75" i="4"/>
  <c r="AH75" i="4"/>
  <c r="AH76" i="4" s="1"/>
  <c r="AI75" i="4"/>
  <c r="AI76" i="4" s="1"/>
  <c r="AJ75" i="4"/>
  <c r="AJ76" i="4" s="1"/>
  <c r="AK75" i="4"/>
  <c r="AK76" i="4" s="1"/>
  <c r="AL75" i="4"/>
  <c r="AL76" i="4" s="1"/>
  <c r="AM75" i="4"/>
  <c r="AM76" i="4" s="1"/>
  <c r="AN75" i="4"/>
  <c r="AN76" i="4" s="1"/>
  <c r="AO75" i="4"/>
  <c r="AP75" i="4"/>
  <c r="AP76" i="4" s="1"/>
  <c r="AQ75" i="4"/>
  <c r="AQ76" i="4" s="1"/>
  <c r="AR75" i="4"/>
  <c r="AR76" i="4" s="1"/>
  <c r="AS75" i="4"/>
  <c r="AS76" i="4" s="1"/>
  <c r="AT75" i="4"/>
  <c r="AT76" i="4" s="1"/>
  <c r="AU75" i="4"/>
  <c r="AU76" i="4" s="1"/>
  <c r="AV75" i="4"/>
  <c r="AV76" i="4" s="1"/>
  <c r="B75" i="4"/>
  <c r="B76" i="4" s="1"/>
  <c r="I74" i="1"/>
  <c r="Q74" i="1"/>
  <c r="Y74" i="1"/>
  <c r="C73" i="1"/>
  <c r="C74" i="1" s="1"/>
  <c r="D73" i="1"/>
  <c r="D74" i="1" s="1"/>
  <c r="E73" i="1"/>
  <c r="E74" i="1" s="1"/>
  <c r="F73" i="1"/>
  <c r="F74" i="1" s="1"/>
  <c r="G73" i="1"/>
  <c r="G74" i="1" s="1"/>
  <c r="H73" i="1"/>
  <c r="H74" i="1" s="1"/>
  <c r="I73" i="1"/>
  <c r="J73" i="1"/>
  <c r="J74" i="1" s="1"/>
  <c r="K73" i="1"/>
  <c r="K74" i="1" s="1"/>
  <c r="L73" i="1"/>
  <c r="L74" i="1" s="1"/>
  <c r="M73" i="1"/>
  <c r="M74" i="1" s="1"/>
  <c r="N73" i="1"/>
  <c r="N74" i="1" s="1"/>
  <c r="O73" i="1"/>
  <c r="O74" i="1" s="1"/>
  <c r="P73" i="1"/>
  <c r="P74" i="1" s="1"/>
  <c r="Q73" i="1"/>
  <c r="R73" i="1"/>
  <c r="R74" i="1" s="1"/>
  <c r="S73" i="1"/>
  <c r="S74" i="1" s="1"/>
  <c r="T73" i="1"/>
  <c r="T74" i="1" s="1"/>
  <c r="U73" i="1"/>
  <c r="U74" i="1" s="1"/>
  <c r="V73" i="1"/>
  <c r="V74" i="1" s="1"/>
  <c r="W73" i="1"/>
  <c r="W74" i="1" s="1"/>
  <c r="X73" i="1"/>
  <c r="X74" i="1" s="1"/>
  <c r="Y73" i="1"/>
  <c r="Z73" i="1"/>
  <c r="Z74" i="1" s="1"/>
  <c r="AA73" i="1"/>
  <c r="AA74" i="1" s="1"/>
  <c r="AB73" i="1"/>
  <c r="AB74" i="1" s="1"/>
  <c r="AC73" i="1"/>
  <c r="AC74" i="1" s="1"/>
  <c r="AD73" i="1"/>
  <c r="AD74" i="1" s="1"/>
  <c r="AE73" i="1"/>
  <c r="AE74" i="1" s="1"/>
  <c r="AF73" i="1"/>
  <c r="AF74" i="1" s="1"/>
  <c r="AG73" i="1"/>
  <c r="AG74" i="1" s="1"/>
  <c r="AH73" i="1"/>
  <c r="AH74" i="1" s="1"/>
  <c r="AI73" i="1"/>
  <c r="AI74" i="1" s="1"/>
  <c r="AJ73" i="1"/>
  <c r="AJ74" i="1" s="1"/>
  <c r="AK73" i="1"/>
  <c r="AK74" i="1" s="1"/>
  <c r="AL73" i="1"/>
  <c r="AL74" i="1" s="1"/>
  <c r="AM73" i="1"/>
  <c r="AM74" i="1" s="1"/>
  <c r="AN73" i="1"/>
  <c r="AN74" i="1" s="1"/>
  <c r="AO73" i="1"/>
  <c r="AO74" i="1" s="1"/>
  <c r="AP73" i="1"/>
  <c r="AP74" i="1" s="1"/>
  <c r="AQ73" i="1"/>
  <c r="AQ74" i="1" s="1"/>
  <c r="AR73" i="1"/>
  <c r="AR74" i="1" s="1"/>
  <c r="AS73" i="1"/>
  <c r="AS74" i="1" s="1"/>
  <c r="AT73" i="1"/>
  <c r="AT74" i="1" s="1"/>
  <c r="AU73" i="1"/>
  <c r="AU74" i="1" s="1"/>
  <c r="AV73" i="1"/>
  <c r="AV74" i="1" s="1"/>
  <c r="B73" i="1"/>
  <c r="B74" i="1" s="1"/>
  <c r="E165" i="8"/>
  <c r="E149" i="8"/>
  <c r="E132" i="8"/>
  <c r="E115" i="8"/>
  <c r="E98" i="8"/>
  <c r="E80" i="8"/>
  <c r="E62" i="8"/>
  <c r="E43" i="8"/>
  <c r="E23" i="8"/>
  <c r="E5" i="8"/>
  <c r="BC5" i="3"/>
  <c r="BC6" i="3"/>
  <c r="BC7" i="3"/>
  <c r="BC8" i="3"/>
  <c r="BC9" i="3"/>
  <c r="BC10" i="3"/>
  <c r="BC11" i="3"/>
  <c r="BC12" i="3"/>
  <c r="BC13" i="3"/>
  <c r="BC4" i="3"/>
  <c r="BC5" i="6"/>
  <c r="BC6" i="6"/>
  <c r="BC7" i="6"/>
  <c r="BC8" i="6"/>
  <c r="BC9" i="6"/>
  <c r="BC10" i="6"/>
  <c r="BC11" i="6"/>
  <c r="BC12" i="6"/>
  <c r="BC13" i="6"/>
  <c r="BC4" i="6"/>
  <c r="C64" i="1"/>
  <c r="C65" i="1" s="1"/>
  <c r="D64" i="1"/>
  <c r="D65" i="1" s="1"/>
  <c r="E64" i="1"/>
  <c r="E65" i="1" s="1"/>
  <c r="F64" i="1"/>
  <c r="F65" i="1" s="1"/>
  <c r="G64" i="1"/>
  <c r="G65" i="1" s="1"/>
  <c r="H64" i="1"/>
  <c r="H65" i="1" s="1"/>
  <c r="I64" i="1"/>
  <c r="I65" i="1" s="1"/>
  <c r="J64" i="1"/>
  <c r="J65" i="1" s="1"/>
  <c r="K64" i="1"/>
  <c r="K65" i="1" s="1"/>
  <c r="L64" i="1"/>
  <c r="L65" i="1" s="1"/>
  <c r="M64" i="1"/>
  <c r="M65" i="1" s="1"/>
  <c r="N64" i="1"/>
  <c r="N65" i="1" s="1"/>
  <c r="O64" i="1"/>
  <c r="O65" i="1" s="1"/>
  <c r="P64" i="1"/>
  <c r="P65" i="1" s="1"/>
  <c r="Q64" i="1"/>
  <c r="Q65" i="1" s="1"/>
  <c r="R64" i="1"/>
  <c r="R65" i="1" s="1"/>
  <c r="S64" i="1"/>
  <c r="S65" i="1" s="1"/>
  <c r="T64" i="1"/>
  <c r="T65" i="1" s="1"/>
  <c r="U64" i="1"/>
  <c r="U65" i="1" s="1"/>
  <c r="V64" i="1"/>
  <c r="V65" i="1" s="1"/>
  <c r="W64" i="1"/>
  <c r="W65" i="1" s="1"/>
  <c r="X64" i="1"/>
  <c r="X65" i="1" s="1"/>
  <c r="Y64" i="1"/>
  <c r="Y65" i="1" s="1"/>
  <c r="Z64" i="1"/>
  <c r="Z65" i="1" s="1"/>
  <c r="AA64" i="1"/>
  <c r="AA65" i="1" s="1"/>
  <c r="AB64" i="1"/>
  <c r="AB65" i="1" s="1"/>
  <c r="AC64" i="1"/>
  <c r="AC65" i="1" s="1"/>
  <c r="AD64" i="1"/>
  <c r="AD65" i="1" s="1"/>
  <c r="AE64" i="1"/>
  <c r="AE65" i="1" s="1"/>
  <c r="AF64" i="1"/>
  <c r="AF65" i="1" s="1"/>
  <c r="AG64" i="1"/>
  <c r="AG65" i="1" s="1"/>
  <c r="AH64" i="1"/>
  <c r="AH65" i="1" s="1"/>
  <c r="AI64" i="1"/>
  <c r="AI65" i="1" s="1"/>
  <c r="AJ64" i="1"/>
  <c r="AJ65" i="1" s="1"/>
  <c r="AK64" i="1"/>
  <c r="AK65" i="1" s="1"/>
  <c r="AL64" i="1"/>
  <c r="AL65" i="1" s="1"/>
  <c r="AM64" i="1"/>
  <c r="AM65" i="1" s="1"/>
  <c r="AN64" i="1"/>
  <c r="AN65" i="1" s="1"/>
  <c r="AO64" i="1"/>
  <c r="AO65" i="1" s="1"/>
  <c r="AP64" i="1"/>
  <c r="AP65" i="1" s="1"/>
  <c r="AQ64" i="1"/>
  <c r="AQ65" i="1" s="1"/>
  <c r="AR64" i="1"/>
  <c r="AR65" i="1" s="1"/>
  <c r="AS64" i="1"/>
  <c r="AS65" i="1" s="1"/>
  <c r="AT64" i="1"/>
  <c r="AT65" i="1" s="1"/>
  <c r="AU64" i="1"/>
  <c r="AU65" i="1" s="1"/>
  <c r="AV64" i="1"/>
  <c r="AV65" i="1" s="1"/>
  <c r="B64" i="1"/>
  <c r="B65" i="1" s="1"/>
  <c r="C66" i="4"/>
  <c r="C67" i="4" s="1"/>
  <c r="D66" i="4"/>
  <c r="D67" i="4" s="1"/>
  <c r="E66" i="4"/>
  <c r="E67" i="4" s="1"/>
  <c r="F66" i="4"/>
  <c r="F67" i="4" s="1"/>
  <c r="G66" i="4"/>
  <c r="G67" i="4" s="1"/>
  <c r="H66" i="4"/>
  <c r="H67" i="4" s="1"/>
  <c r="I66" i="4"/>
  <c r="I67" i="4" s="1"/>
  <c r="J66" i="4"/>
  <c r="J67" i="4" s="1"/>
  <c r="K66" i="4"/>
  <c r="K67" i="4" s="1"/>
  <c r="L66" i="4"/>
  <c r="L67" i="4" s="1"/>
  <c r="M66" i="4"/>
  <c r="M67" i="4" s="1"/>
  <c r="N66" i="4"/>
  <c r="N67" i="4" s="1"/>
  <c r="O66" i="4"/>
  <c r="O67" i="4" s="1"/>
  <c r="P66" i="4"/>
  <c r="P67" i="4" s="1"/>
  <c r="Q66" i="4"/>
  <c r="Q67" i="4" s="1"/>
  <c r="R66" i="4"/>
  <c r="R67" i="4" s="1"/>
  <c r="S66" i="4"/>
  <c r="S67" i="4" s="1"/>
  <c r="T66" i="4"/>
  <c r="T67" i="4" s="1"/>
  <c r="U66" i="4"/>
  <c r="U67" i="4" s="1"/>
  <c r="V66" i="4"/>
  <c r="V67" i="4" s="1"/>
  <c r="W66" i="4"/>
  <c r="W67" i="4" s="1"/>
  <c r="X66" i="4"/>
  <c r="X67" i="4" s="1"/>
  <c r="Y66" i="4"/>
  <c r="Y67" i="4" s="1"/>
  <c r="Z66" i="4"/>
  <c r="Z67" i="4" s="1"/>
  <c r="AA66" i="4"/>
  <c r="AA67" i="4" s="1"/>
  <c r="AB66" i="4"/>
  <c r="AB67" i="4" s="1"/>
  <c r="AC66" i="4"/>
  <c r="AC67" i="4" s="1"/>
  <c r="AD66" i="4"/>
  <c r="AD67" i="4" s="1"/>
  <c r="AE66" i="4"/>
  <c r="AE67" i="4" s="1"/>
  <c r="AF66" i="4"/>
  <c r="AF67" i="4" s="1"/>
  <c r="AG66" i="4"/>
  <c r="AG67" i="4" s="1"/>
  <c r="AH66" i="4"/>
  <c r="AH67" i="4" s="1"/>
  <c r="AI66" i="4"/>
  <c r="AI67" i="4" s="1"/>
  <c r="AJ66" i="4"/>
  <c r="AJ67" i="4" s="1"/>
  <c r="AK66" i="4"/>
  <c r="AK67" i="4" s="1"/>
  <c r="AL66" i="4"/>
  <c r="AL67" i="4" s="1"/>
  <c r="AM66" i="4"/>
  <c r="AM67" i="4" s="1"/>
  <c r="AN66" i="4"/>
  <c r="AN67" i="4" s="1"/>
  <c r="AO66" i="4"/>
  <c r="AO67" i="4" s="1"/>
  <c r="AP66" i="4"/>
  <c r="AP67" i="4" s="1"/>
  <c r="AQ66" i="4"/>
  <c r="AQ67" i="4" s="1"/>
  <c r="AR66" i="4"/>
  <c r="AR67" i="4" s="1"/>
  <c r="AS66" i="4"/>
  <c r="AS67" i="4" s="1"/>
  <c r="AT66" i="4"/>
  <c r="AT67" i="4" s="1"/>
  <c r="AU66" i="4"/>
  <c r="AU67" i="4" s="1"/>
  <c r="AV66" i="4"/>
  <c r="AV67" i="4" s="1"/>
  <c r="B66" i="4"/>
  <c r="B67" i="4" s="1"/>
  <c r="B76" i="1" l="1"/>
  <c r="B79" i="4"/>
  <c r="B67" i="1"/>
  <c r="B70" i="4"/>
  <c r="AX3" i="4" l="1"/>
  <c r="AX4" i="4"/>
  <c r="AX5" i="4"/>
  <c r="AX6" i="4"/>
  <c r="AX7" i="4"/>
  <c r="AX8" i="4"/>
  <c r="AX9" i="4"/>
  <c r="AX10" i="4"/>
  <c r="AX11" i="4"/>
  <c r="AX12" i="4"/>
  <c r="AX13" i="4"/>
  <c r="AX14" i="4"/>
  <c r="AX15" i="4"/>
  <c r="AX16" i="4"/>
  <c r="AX17" i="4"/>
  <c r="AX18" i="4"/>
  <c r="AX19" i="4"/>
  <c r="AX20" i="4"/>
  <c r="AX21" i="4"/>
  <c r="AX22" i="4"/>
  <c r="AX23" i="4"/>
  <c r="AX24" i="4"/>
  <c r="AX25" i="4"/>
  <c r="AX26" i="4"/>
  <c r="AX27" i="4"/>
  <c r="AX28" i="4"/>
  <c r="AX29" i="4"/>
  <c r="AX30" i="4"/>
  <c r="AX31" i="4"/>
  <c r="AX32" i="4"/>
  <c r="AX33" i="4"/>
  <c r="AX34" i="4"/>
  <c r="AX35" i="4"/>
  <c r="AX36" i="4"/>
  <c r="AX37" i="4"/>
  <c r="AX38" i="4"/>
  <c r="AX39" i="4"/>
  <c r="AX40" i="4"/>
  <c r="AX41" i="4"/>
  <c r="AX42" i="4"/>
  <c r="AX43" i="4"/>
  <c r="AX44" i="4"/>
  <c r="AX45" i="4"/>
  <c r="AX46" i="4"/>
  <c r="AX47" i="4"/>
  <c r="AX48" i="4"/>
  <c r="AX49" i="4"/>
  <c r="AX2" i="4"/>
  <c r="AY70" i="4" l="1"/>
  <c r="AY69" i="4"/>
  <c r="AY64" i="4"/>
  <c r="AY65" i="4"/>
  <c r="AZ6" i="6"/>
  <c r="AR60" i="4"/>
  <c r="AR61" i="4" s="1"/>
  <c r="AS60" i="4"/>
  <c r="AS61" i="4" s="1"/>
  <c r="AT60" i="4"/>
  <c r="AT61" i="4" s="1"/>
  <c r="AU60" i="4"/>
  <c r="AU61" i="4" s="1"/>
  <c r="AV60" i="4"/>
  <c r="AV61" i="4" s="1"/>
  <c r="AR55" i="4"/>
  <c r="AR56" i="4" s="1"/>
  <c r="AS55" i="4"/>
  <c r="AS56" i="4" s="1"/>
  <c r="AT55" i="4"/>
  <c r="AT56" i="4" s="1"/>
  <c r="AU55" i="4"/>
  <c r="AU56" i="4" s="1"/>
  <c r="AV55" i="4"/>
  <c r="AV56" i="4" s="1"/>
  <c r="AZ5" i="6"/>
  <c r="AZ7" i="6"/>
  <c r="AZ8" i="6"/>
  <c r="AZ9" i="6"/>
  <c r="AZ10" i="6"/>
  <c r="AZ11" i="6"/>
  <c r="AZ12" i="6"/>
  <c r="AZ13" i="6"/>
  <c r="AZ4" i="6"/>
  <c r="C60" i="4"/>
  <c r="C61" i="4" s="1"/>
  <c r="D60" i="4"/>
  <c r="D61" i="4" s="1"/>
  <c r="E60" i="4"/>
  <c r="E61" i="4" s="1"/>
  <c r="F60" i="4"/>
  <c r="F61" i="4" s="1"/>
  <c r="AB60" i="4"/>
  <c r="AB61" i="4" s="1"/>
  <c r="AC60" i="4"/>
  <c r="AC61" i="4" s="1"/>
  <c r="AD60" i="4"/>
  <c r="AD61" i="4" s="1"/>
  <c r="AE60" i="4"/>
  <c r="AE61" i="4" s="1"/>
  <c r="AF60" i="4"/>
  <c r="AF61" i="4" s="1"/>
  <c r="AG60" i="4"/>
  <c r="AG61" i="4" s="1"/>
  <c r="AH60" i="4"/>
  <c r="AH61" i="4" s="1"/>
  <c r="AI60" i="4"/>
  <c r="AI61" i="4" s="1"/>
  <c r="AJ60" i="4"/>
  <c r="AJ61" i="4" s="1"/>
  <c r="AK60" i="4"/>
  <c r="AK61" i="4" s="1"/>
  <c r="AL60" i="4"/>
  <c r="AL61" i="4" s="1"/>
  <c r="AM60" i="4"/>
  <c r="AM61" i="4" s="1"/>
  <c r="AN60" i="4"/>
  <c r="AN61" i="4" s="1"/>
  <c r="AO60" i="4"/>
  <c r="AO61" i="4" s="1"/>
  <c r="AP60" i="4"/>
  <c r="AP61" i="4" s="1"/>
  <c r="AQ60" i="4"/>
  <c r="AQ61" i="4" s="1"/>
  <c r="G60" i="4"/>
  <c r="G61" i="4" s="1"/>
  <c r="H60" i="4"/>
  <c r="H61" i="4" s="1"/>
  <c r="I60" i="4"/>
  <c r="I61" i="4" s="1"/>
  <c r="J60" i="4"/>
  <c r="J61" i="4" s="1"/>
  <c r="K60" i="4"/>
  <c r="K61" i="4" s="1"/>
  <c r="L60" i="4"/>
  <c r="L61" i="4" s="1"/>
  <c r="M60" i="4"/>
  <c r="M61" i="4" s="1"/>
  <c r="N60" i="4"/>
  <c r="N61" i="4" s="1"/>
  <c r="O60" i="4"/>
  <c r="O61" i="4" s="1"/>
  <c r="P60" i="4"/>
  <c r="P61" i="4" s="1"/>
  <c r="Q60" i="4"/>
  <c r="Q61" i="4" s="1"/>
  <c r="R60" i="4"/>
  <c r="R61" i="4" s="1"/>
  <c r="S60" i="4"/>
  <c r="S61" i="4" s="1"/>
  <c r="T60" i="4"/>
  <c r="T61" i="4" s="1"/>
  <c r="U60" i="4"/>
  <c r="U61" i="4" s="1"/>
  <c r="V60" i="4"/>
  <c r="V61" i="4" s="1"/>
  <c r="W60" i="4"/>
  <c r="W61" i="4" s="1"/>
  <c r="X60" i="4"/>
  <c r="X61" i="4" s="1"/>
  <c r="Y60" i="4"/>
  <c r="Y61" i="4" s="1"/>
  <c r="Z60" i="4"/>
  <c r="Z61" i="4" s="1"/>
  <c r="AA60" i="4"/>
  <c r="AA61" i="4" s="1"/>
  <c r="B60" i="4"/>
  <c r="C57" i="1"/>
  <c r="C58" i="1" s="1"/>
  <c r="D57" i="1"/>
  <c r="D58" i="1" s="1"/>
  <c r="E57" i="1"/>
  <c r="E58" i="1" s="1"/>
  <c r="F57" i="1"/>
  <c r="F58" i="1" s="1"/>
  <c r="G57" i="1"/>
  <c r="G58" i="1" s="1"/>
  <c r="H57" i="1"/>
  <c r="H58" i="1" s="1"/>
  <c r="I57" i="1"/>
  <c r="I58" i="1" s="1"/>
  <c r="J57" i="1"/>
  <c r="J58" i="1" s="1"/>
  <c r="K57" i="1"/>
  <c r="K58" i="1" s="1"/>
  <c r="L57" i="1"/>
  <c r="L58" i="1" s="1"/>
  <c r="M57" i="1"/>
  <c r="M58" i="1" s="1"/>
  <c r="N57" i="1"/>
  <c r="N58" i="1" s="1"/>
  <c r="O57" i="1"/>
  <c r="O58" i="1" s="1"/>
  <c r="P57" i="1"/>
  <c r="P58" i="1" s="1"/>
  <c r="Q57" i="1"/>
  <c r="Q58" i="1" s="1"/>
  <c r="R57" i="1"/>
  <c r="R58" i="1" s="1"/>
  <c r="S57" i="1"/>
  <c r="S58" i="1" s="1"/>
  <c r="T57" i="1"/>
  <c r="T58" i="1" s="1"/>
  <c r="U57" i="1"/>
  <c r="U58" i="1" s="1"/>
  <c r="V57" i="1"/>
  <c r="V58" i="1" s="1"/>
  <c r="W57" i="1"/>
  <c r="W58" i="1" s="1"/>
  <c r="X57" i="1"/>
  <c r="X58" i="1" s="1"/>
  <c r="Y57" i="1"/>
  <c r="Y58" i="1" s="1"/>
  <c r="Z57" i="1"/>
  <c r="Z58" i="1" s="1"/>
  <c r="AA57" i="1"/>
  <c r="AA58" i="1" s="1"/>
  <c r="AB57" i="1"/>
  <c r="AB58" i="1" s="1"/>
  <c r="AC57" i="1"/>
  <c r="AC58" i="1" s="1"/>
  <c r="AD57" i="1"/>
  <c r="AD58" i="1" s="1"/>
  <c r="AE57" i="1"/>
  <c r="AE58" i="1" s="1"/>
  <c r="AF57" i="1"/>
  <c r="AF58" i="1" s="1"/>
  <c r="AG57" i="1"/>
  <c r="AG58" i="1" s="1"/>
  <c r="AH57" i="1"/>
  <c r="AH58" i="1" s="1"/>
  <c r="AI57" i="1"/>
  <c r="AI58" i="1" s="1"/>
  <c r="AJ57" i="1"/>
  <c r="AJ58" i="1" s="1"/>
  <c r="AK57" i="1"/>
  <c r="AK58" i="1" s="1"/>
  <c r="AL57" i="1"/>
  <c r="AL58" i="1" s="1"/>
  <c r="AM57" i="1"/>
  <c r="AM58" i="1" s="1"/>
  <c r="AN57" i="1"/>
  <c r="AN58" i="1" s="1"/>
  <c r="AO57" i="1"/>
  <c r="AO58" i="1" s="1"/>
  <c r="AP57" i="1"/>
  <c r="AP58" i="1" s="1"/>
  <c r="AQ57" i="1"/>
  <c r="AQ58" i="1" s="1"/>
  <c r="AR57" i="1"/>
  <c r="AR58" i="1" s="1"/>
  <c r="AS57" i="1"/>
  <c r="AS58" i="1" s="1"/>
  <c r="AT57" i="1"/>
  <c r="AT58" i="1" s="1"/>
  <c r="AU57" i="1"/>
  <c r="AU58" i="1" s="1"/>
  <c r="AV57" i="1"/>
  <c r="AV58" i="1" s="1"/>
  <c r="B57" i="1"/>
  <c r="C55" i="4"/>
  <c r="C56" i="4" s="1"/>
  <c r="D55" i="4"/>
  <c r="D56" i="4" s="1"/>
  <c r="E55" i="4"/>
  <c r="E56" i="4" s="1"/>
  <c r="F55" i="4"/>
  <c r="F56" i="4" s="1"/>
  <c r="G55" i="4"/>
  <c r="G56" i="4" s="1"/>
  <c r="H55" i="4"/>
  <c r="H56" i="4" s="1"/>
  <c r="I55" i="4"/>
  <c r="I56" i="4" s="1"/>
  <c r="J55" i="4"/>
  <c r="J56" i="4" s="1"/>
  <c r="K55" i="4"/>
  <c r="K56" i="4" s="1"/>
  <c r="L55" i="4"/>
  <c r="L56" i="4" s="1"/>
  <c r="M55" i="4"/>
  <c r="M56" i="4" s="1"/>
  <c r="N55" i="4"/>
  <c r="N56" i="4" s="1"/>
  <c r="O55" i="4"/>
  <c r="O56" i="4" s="1"/>
  <c r="P55" i="4"/>
  <c r="P56" i="4" s="1"/>
  <c r="Q55" i="4"/>
  <c r="Q56" i="4" s="1"/>
  <c r="R55" i="4"/>
  <c r="R56" i="4" s="1"/>
  <c r="S55" i="4"/>
  <c r="S56" i="4" s="1"/>
  <c r="T55" i="4"/>
  <c r="T56" i="4" s="1"/>
  <c r="U55" i="4"/>
  <c r="U56" i="4" s="1"/>
  <c r="V55" i="4"/>
  <c r="V56" i="4" s="1"/>
  <c r="W55" i="4"/>
  <c r="W56" i="4" s="1"/>
  <c r="X55" i="4"/>
  <c r="X56" i="4" s="1"/>
  <c r="Y55" i="4"/>
  <c r="Y56" i="4" s="1"/>
  <c r="Z55" i="4"/>
  <c r="Z56" i="4" s="1"/>
  <c r="AA55" i="4"/>
  <c r="AA56" i="4" s="1"/>
  <c r="AB55" i="4"/>
  <c r="AB56" i="4" s="1"/>
  <c r="AC55" i="4"/>
  <c r="AC56" i="4" s="1"/>
  <c r="AD55" i="4"/>
  <c r="AD56" i="4" s="1"/>
  <c r="AE55" i="4"/>
  <c r="AE56" i="4" s="1"/>
  <c r="AF55" i="4"/>
  <c r="AF56" i="4" s="1"/>
  <c r="AG55" i="4"/>
  <c r="AG56" i="4" s="1"/>
  <c r="AH55" i="4"/>
  <c r="AH56" i="4" s="1"/>
  <c r="AI55" i="4"/>
  <c r="AI56" i="4" s="1"/>
  <c r="AJ55" i="4"/>
  <c r="AJ56" i="4" s="1"/>
  <c r="AK55" i="4"/>
  <c r="AK56" i="4" s="1"/>
  <c r="AL55" i="4"/>
  <c r="AL56" i="4" s="1"/>
  <c r="AM55" i="4"/>
  <c r="AM56" i="4" s="1"/>
  <c r="AN55" i="4"/>
  <c r="AN56" i="4" s="1"/>
  <c r="AO55" i="4"/>
  <c r="AO56" i="4" s="1"/>
  <c r="AP55" i="4"/>
  <c r="AP56" i="4" s="1"/>
  <c r="AQ55" i="4"/>
  <c r="AQ56" i="4" s="1"/>
  <c r="B55" i="4"/>
  <c r="B58" i="1" l="1"/>
  <c r="AX57" i="1"/>
  <c r="B61" i="4"/>
  <c r="AY60" i="4"/>
  <c r="AY55" i="4"/>
  <c r="B56" i="4"/>
  <c r="AY56" i="4" s="1"/>
  <c r="AY61" i="4"/>
  <c r="AX58" i="1"/>
  <c r="C1" i="4"/>
  <c r="D1" i="4" s="1"/>
  <c r="E1" i="4" s="1"/>
  <c r="F1" i="4" s="1"/>
  <c r="G1" i="4" s="1"/>
  <c r="H1" i="4" s="1"/>
  <c r="I1" i="4" s="1"/>
  <c r="J1" i="4" s="1"/>
  <c r="K1" i="4" s="1"/>
  <c r="L1" i="4" s="1"/>
  <c r="M1" i="4" s="1"/>
  <c r="N1" i="4" s="1"/>
  <c r="O1" i="4" s="1"/>
  <c r="P1" i="4" s="1"/>
  <c r="Q1" i="4" s="1"/>
  <c r="R1" i="4" s="1"/>
  <c r="S1" i="4" s="1"/>
  <c r="T1" i="4" s="1"/>
  <c r="U1" i="4" s="1"/>
  <c r="V1" i="4" s="1"/>
  <c r="W1" i="4" s="1"/>
  <c r="X1" i="4" s="1"/>
  <c r="Y1" i="4" s="1"/>
  <c r="Z1" i="4" s="1"/>
  <c r="AA1" i="4" s="1"/>
  <c r="AB1" i="4" s="1"/>
  <c r="AC1" i="4" s="1"/>
  <c r="AD1" i="4" s="1"/>
  <c r="AE1" i="4" s="1"/>
  <c r="AF1" i="4" s="1"/>
  <c r="AG1" i="4" s="1"/>
  <c r="AH1" i="4" s="1"/>
  <c r="AI1" i="4" s="1"/>
  <c r="AJ1" i="4" s="1"/>
  <c r="AK1" i="4" s="1"/>
  <c r="AL1" i="4" s="1"/>
  <c r="AM1" i="4" s="1"/>
  <c r="AN1" i="4" s="1"/>
  <c r="AO1" i="4" s="1"/>
  <c r="AP1" i="4" s="1"/>
  <c r="AQ1" i="4" s="1"/>
  <c r="AR1" i="4" s="1"/>
  <c r="AS1" i="4" s="1"/>
  <c r="AT1" i="4" s="1"/>
  <c r="AU1" i="4" s="1"/>
  <c r="AV1" i="4" s="1"/>
  <c r="C53" i="1" l="1"/>
  <c r="C54" i="1" s="1"/>
  <c r="D53" i="1"/>
  <c r="D54" i="1" s="1"/>
  <c r="E53" i="1"/>
  <c r="E54" i="1" s="1"/>
  <c r="F53" i="1"/>
  <c r="F54" i="1" s="1"/>
  <c r="G53" i="1"/>
  <c r="G54" i="1" s="1"/>
  <c r="H53" i="1"/>
  <c r="H54" i="1" s="1"/>
  <c r="I53" i="1"/>
  <c r="I54" i="1" s="1"/>
  <c r="J53" i="1"/>
  <c r="J54" i="1" s="1"/>
  <c r="K53" i="1"/>
  <c r="K54" i="1" s="1"/>
  <c r="L53" i="1"/>
  <c r="L54" i="1" s="1"/>
  <c r="M53" i="1"/>
  <c r="M54" i="1" s="1"/>
  <c r="N53" i="1"/>
  <c r="N54" i="1" s="1"/>
  <c r="O53" i="1"/>
  <c r="O54" i="1" s="1"/>
  <c r="P53" i="1"/>
  <c r="P54" i="1" s="1"/>
  <c r="Q53" i="1"/>
  <c r="Q54" i="1" s="1"/>
  <c r="R53" i="1"/>
  <c r="R54" i="1" s="1"/>
  <c r="S53" i="1"/>
  <c r="S54" i="1" s="1"/>
  <c r="T53" i="1"/>
  <c r="T54" i="1" s="1"/>
  <c r="U53" i="1"/>
  <c r="U54" i="1" s="1"/>
  <c r="V53" i="1"/>
  <c r="V54" i="1" s="1"/>
  <c r="W53" i="1"/>
  <c r="W54" i="1" s="1"/>
  <c r="X53" i="1"/>
  <c r="X54" i="1" s="1"/>
  <c r="Y53" i="1"/>
  <c r="Y54" i="1" s="1"/>
  <c r="Z53" i="1"/>
  <c r="Z54" i="1" s="1"/>
  <c r="AA53" i="1"/>
  <c r="AA54" i="1" s="1"/>
  <c r="AB53" i="1"/>
  <c r="AB54" i="1" s="1"/>
  <c r="AC53" i="1"/>
  <c r="AC54" i="1" s="1"/>
  <c r="AD53" i="1"/>
  <c r="AD54" i="1" s="1"/>
  <c r="AE53" i="1"/>
  <c r="AE54" i="1" s="1"/>
  <c r="AF53" i="1"/>
  <c r="AF54" i="1" s="1"/>
  <c r="AG53" i="1"/>
  <c r="AG54" i="1" s="1"/>
  <c r="AH53" i="1"/>
  <c r="AH54" i="1" s="1"/>
  <c r="AI53" i="1"/>
  <c r="AI54" i="1" s="1"/>
  <c r="AJ53" i="1"/>
  <c r="AJ54" i="1" s="1"/>
  <c r="AK53" i="1"/>
  <c r="AK54" i="1" s="1"/>
  <c r="AL53" i="1"/>
  <c r="AL54" i="1" s="1"/>
  <c r="AM53" i="1"/>
  <c r="AM54" i="1" s="1"/>
  <c r="AN53" i="1"/>
  <c r="AN54" i="1" s="1"/>
  <c r="AO53" i="1"/>
  <c r="AO54" i="1" s="1"/>
  <c r="AP53" i="1"/>
  <c r="AP54" i="1" s="1"/>
  <c r="AQ53" i="1"/>
  <c r="AQ54" i="1" s="1"/>
  <c r="AR53" i="1"/>
  <c r="AR54" i="1" s="1"/>
  <c r="AS53" i="1"/>
  <c r="AS54" i="1" s="1"/>
  <c r="AT53" i="1"/>
  <c r="AT54" i="1" s="1"/>
  <c r="AU53" i="1"/>
  <c r="AU54" i="1" s="1"/>
  <c r="AV53" i="1"/>
  <c r="AV54" i="1" s="1"/>
  <c r="B53" i="1"/>
  <c r="BA3" i="1"/>
  <c r="BF3" i="1" s="1"/>
  <c r="BA4" i="1"/>
  <c r="BF4" i="1" s="1"/>
  <c r="BA5" i="1"/>
  <c r="BF5" i="1" s="1"/>
  <c r="BA6" i="1"/>
  <c r="BF6" i="1" s="1"/>
  <c r="BA7" i="1"/>
  <c r="BF7" i="1" s="1"/>
  <c r="BA8" i="1"/>
  <c r="BF8" i="1" s="1"/>
  <c r="BA9" i="1"/>
  <c r="BF9" i="1" s="1"/>
  <c r="BA10" i="1"/>
  <c r="BF10" i="1" s="1"/>
  <c r="BA11" i="1"/>
  <c r="BF11" i="1" s="1"/>
  <c r="BA12" i="1"/>
  <c r="BF12" i="1" s="1"/>
  <c r="BA13" i="1"/>
  <c r="BF13" i="1" s="1"/>
  <c r="BA14" i="1"/>
  <c r="BF14" i="1" s="1"/>
  <c r="BA15" i="1"/>
  <c r="BF15" i="1" s="1"/>
  <c r="BA16" i="1"/>
  <c r="BF16" i="1" s="1"/>
  <c r="BA17" i="1"/>
  <c r="BF17" i="1" s="1"/>
  <c r="BA18" i="1"/>
  <c r="BF18" i="1" s="1"/>
  <c r="BA19" i="1"/>
  <c r="BF19" i="1" s="1"/>
  <c r="BA20" i="1"/>
  <c r="BF20" i="1" s="1"/>
  <c r="BA21" i="1"/>
  <c r="BF21" i="1" s="1"/>
  <c r="BA22" i="1"/>
  <c r="BF22" i="1" s="1"/>
  <c r="BA23" i="1"/>
  <c r="BF23" i="1" s="1"/>
  <c r="BA24" i="1"/>
  <c r="BF24" i="1" s="1"/>
  <c r="BA25" i="1"/>
  <c r="BF25" i="1" s="1"/>
  <c r="BA26" i="1"/>
  <c r="BF26" i="1" s="1"/>
  <c r="BA27" i="1"/>
  <c r="BF27" i="1" s="1"/>
  <c r="BA28" i="1"/>
  <c r="BF28" i="1" s="1"/>
  <c r="BA29" i="1"/>
  <c r="BF29" i="1" s="1"/>
  <c r="BA30" i="1"/>
  <c r="BF30" i="1" s="1"/>
  <c r="BA31" i="1"/>
  <c r="BF31" i="1" s="1"/>
  <c r="BA32" i="1"/>
  <c r="BF32" i="1" s="1"/>
  <c r="BA33" i="1"/>
  <c r="BF33" i="1" s="1"/>
  <c r="BA34" i="1"/>
  <c r="BF34" i="1" s="1"/>
  <c r="BA35" i="1"/>
  <c r="BF35" i="1" s="1"/>
  <c r="BA36" i="1"/>
  <c r="BF36" i="1" s="1"/>
  <c r="BA37" i="1"/>
  <c r="BF37" i="1" s="1"/>
  <c r="BA38" i="1"/>
  <c r="BA39" i="1"/>
  <c r="BF39" i="1" s="1"/>
  <c r="BA40" i="1"/>
  <c r="BF40" i="1" s="1"/>
  <c r="BA41" i="1"/>
  <c r="BF41" i="1" s="1"/>
  <c r="BA42" i="1"/>
  <c r="BF42" i="1" s="1"/>
  <c r="BA43" i="1"/>
  <c r="BF43" i="1" s="1"/>
  <c r="BA44" i="1"/>
  <c r="BF44" i="1" s="1"/>
  <c r="BA45" i="1"/>
  <c r="BF45" i="1" s="1"/>
  <c r="BA46" i="1"/>
  <c r="BF46" i="1" s="1"/>
  <c r="BA47" i="1"/>
  <c r="BF47" i="1" s="1"/>
  <c r="BA48" i="1"/>
  <c r="BF48" i="1" s="1"/>
  <c r="BA49" i="1"/>
  <c r="BF49" i="1" s="1"/>
  <c r="BA2" i="1"/>
  <c r="BF2" i="1" s="1"/>
  <c r="BA5" i="3"/>
  <c r="BA6" i="3"/>
  <c r="BA7" i="3"/>
  <c r="BA8" i="3"/>
  <c r="BA9" i="3"/>
  <c r="BA10" i="3"/>
  <c r="BA11" i="3"/>
  <c r="BA12" i="3"/>
  <c r="BA13" i="3"/>
  <c r="BA4" i="3"/>
  <c r="BF38" i="1" l="1"/>
  <c r="BA69" i="1"/>
  <c r="BA68" i="1"/>
  <c r="BC52" i="1"/>
  <c r="B54" i="1"/>
  <c r="AX54" i="1" s="1"/>
  <c r="AX53" i="1"/>
  <c r="BA63" i="1"/>
  <c r="BA62" i="1"/>
  <c r="BA52" i="1"/>
  <c r="BA53" i="1" s="1"/>
  <c r="C1" i="6"/>
  <c r="D1" i="6" s="1"/>
  <c r="E1" i="6" s="1"/>
  <c r="F1" i="6" s="1"/>
  <c r="G1" i="6" s="1"/>
  <c r="H1" i="6" s="1"/>
  <c r="I1" i="6" s="1"/>
  <c r="J1" i="6" s="1"/>
  <c r="K1" i="6" s="1"/>
  <c r="L1" i="6" s="1"/>
  <c r="M1" i="6" s="1"/>
  <c r="N1" i="6" s="1"/>
  <c r="O1" i="6" s="1"/>
  <c r="P1" i="6" s="1"/>
  <c r="Q1" i="6" s="1"/>
  <c r="R1" i="6" s="1"/>
  <c r="S1" i="6" s="1"/>
  <c r="T1" i="6" s="1"/>
  <c r="U1" i="6" s="1"/>
  <c r="V1" i="6" s="1"/>
  <c r="W1" i="6" s="1"/>
  <c r="X1" i="6" s="1"/>
  <c r="Y1" i="6" s="1"/>
  <c r="Z1" i="6" s="1"/>
  <c r="AA1" i="6" s="1"/>
  <c r="AB1" i="6" s="1"/>
  <c r="AC1" i="6" s="1"/>
  <c r="AD1" i="6" s="1"/>
  <c r="AE1" i="6" s="1"/>
  <c r="AF1" i="6" s="1"/>
  <c r="AG1" i="6" s="1"/>
  <c r="AH1" i="6" s="1"/>
  <c r="AI1" i="6" s="1"/>
  <c r="AJ1" i="6" s="1"/>
  <c r="AK1" i="6" s="1"/>
  <c r="AL1" i="6" s="1"/>
  <c r="AM1" i="6" s="1"/>
  <c r="AN1" i="6" s="1"/>
  <c r="AO1" i="6" s="1"/>
  <c r="AP1" i="6" s="1"/>
  <c r="AQ1" i="6" s="1"/>
  <c r="AR1" i="6" s="1"/>
  <c r="AS1" i="6" s="1"/>
  <c r="AT1" i="6" s="1"/>
  <c r="AU1" i="6" s="1"/>
  <c r="AV1" i="6" s="1"/>
  <c r="C1" i="3"/>
  <c r="D1" i="3" s="1"/>
  <c r="E1" i="3" s="1"/>
  <c r="F1" i="3" s="1"/>
  <c r="G1" i="3" l="1"/>
  <c r="H1" i="3" s="1"/>
  <c r="I1" i="3" s="1"/>
  <c r="J1" i="3" s="1"/>
  <c r="K1" i="3" s="1"/>
  <c r="L1" i="3" s="1"/>
  <c r="M1" i="3" s="1"/>
  <c r="N1" i="3" s="1"/>
  <c r="O1" i="3" s="1"/>
  <c r="P1" i="3" s="1"/>
  <c r="Q1" i="3" s="1"/>
  <c r="R1" i="3" s="1"/>
  <c r="S1" i="3" s="1"/>
  <c r="T1" i="3" s="1"/>
  <c r="U1" i="3" s="1"/>
  <c r="V1" i="3" s="1"/>
  <c r="W1" i="3" s="1"/>
  <c r="X1" i="3" s="1"/>
  <c r="Y1" i="3" s="1"/>
  <c r="Z1" i="3" s="1"/>
  <c r="AA1" i="3" s="1"/>
  <c r="AB1" i="3" s="1"/>
  <c r="AC1" i="3" s="1"/>
  <c r="AD1" i="3" s="1"/>
  <c r="AE1" i="3" s="1"/>
  <c r="AF1" i="3" s="1"/>
  <c r="AG1" i="3" s="1"/>
  <c r="AH1" i="3" s="1"/>
  <c r="AI1" i="3" s="1"/>
  <c r="AJ1" i="3" s="1"/>
  <c r="AK1" i="3" s="1"/>
  <c r="AL1" i="3" s="1"/>
  <c r="AM1" i="3" s="1"/>
  <c r="AN1" i="3" s="1"/>
  <c r="AO1" i="3" s="1"/>
  <c r="AP1" i="3" s="1"/>
  <c r="AQ1" i="3" s="1"/>
  <c r="AR1" i="3" s="1"/>
  <c r="AS1" i="3" s="1"/>
  <c r="AT1" i="3" s="1"/>
  <c r="AU1" i="3" s="1"/>
  <c r="AV1" i="3" s="1"/>
  <c r="D1" i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  <c r="AN1" i="1" s="1"/>
  <c r="AO1" i="1" s="1"/>
  <c r="AP1" i="1" s="1"/>
  <c r="AQ1" i="1" s="1"/>
  <c r="AR1" i="1" s="1"/>
  <c r="AS1" i="1" s="1"/>
  <c r="AT1" i="1" s="1"/>
  <c r="AU1" i="1" s="1"/>
  <c r="AV1" i="1" s="1"/>
</calcChain>
</file>

<file path=xl/sharedStrings.xml><?xml version="1.0" encoding="utf-8"?>
<sst xmlns="http://schemas.openxmlformats.org/spreadsheetml/2006/main" count="412" uniqueCount="168">
  <si>
    <t>36ONE US Feeder LP</t>
  </si>
  <si>
    <t>country </t>
  </si>
  <si>
    <t>fund age (months)</t>
  </si>
  <si>
    <t>assets</t>
  </si>
  <si>
    <t>management fee</t>
  </si>
  <si>
    <t>performance fee</t>
  </si>
  <si>
    <t>leveraged</t>
  </si>
  <si>
    <t>dividend policy</t>
  </si>
  <si>
    <t>ESG framework </t>
  </si>
  <si>
    <t>HWM</t>
  </si>
  <si>
    <t>lock-up </t>
  </si>
  <si>
    <t>penalty </t>
  </si>
  <si>
    <t>africa/middle east</t>
  </si>
  <si>
    <t>Anavon Fund - Class C</t>
  </si>
  <si>
    <t>global</t>
  </si>
  <si>
    <t>Antipodes Asia Fund - Class I</t>
  </si>
  <si>
    <t>asia inc. Jap</t>
  </si>
  <si>
    <t>Antipodes Global Fund - Class I</t>
  </si>
  <si>
    <t>AQR Equity Market Neutral Fund - Class I</t>
  </si>
  <si>
    <t>Arcus Japan Long Short Fund - Institutional JPY</t>
  </si>
  <si>
    <t>japan</t>
  </si>
  <si>
    <t>Ardevora Global Equity Fund - Class B GBP</t>
  </si>
  <si>
    <t>Ardevora UK Equity Fund - Class B GBP</t>
  </si>
  <si>
    <t>UK</t>
  </si>
  <si>
    <t>Banor Sicav - Mistral Long Short Equity - R</t>
  </si>
  <si>
    <t>europe</t>
  </si>
  <si>
    <t>Boston Partners Emerging Markets Dynamic Equity - Institutional Class</t>
  </si>
  <si>
    <t>Boston Partners Long/Short Research Fund - Institutional Class</t>
  </si>
  <si>
    <t>Brilliant Partners Fund LP</t>
  </si>
  <si>
    <t>Carmignac Portfolio Long-Short European Equities - Class E USD Acc Hedge</t>
  </si>
  <si>
    <t>CARN Latitude NOK-R-OPA3</t>
  </si>
  <si>
    <t>Chicago Equity Advisors Fund 1</t>
  </si>
  <si>
    <t>north-am.</t>
  </si>
  <si>
    <t>Covalis Capital Enhanced Fund</t>
  </si>
  <si>
    <t>Covalis Capital Master Fund - Class A</t>
  </si>
  <si>
    <t>CRM Long Short Opportunities UCITS - Class B USD</t>
  </si>
  <si>
    <t>Denker Global Financial Fund - Class A EUR</t>
  </si>
  <si>
    <t>Elementa</t>
  </si>
  <si>
    <t>FM First China Fund Ltd</t>
  </si>
  <si>
    <t>china</t>
  </si>
  <si>
    <t>Golden Eagle Global Trends Fund</t>
  </si>
  <si>
    <t>Hunt Lane Capital Master Fund Ltd</t>
  </si>
  <si>
    <t>Infusive Consumer Alpha Global Leaders Fund - A EUR</t>
  </si>
  <si>
    <t>Janus Henderson Capella Fund Ltd - Class D USD</t>
  </si>
  <si>
    <t>Janus Henderson Octanis Fund - Class E USD</t>
  </si>
  <si>
    <t>Kames Global Equity Market Neutral Fund - Class B USD Acc Hedged</t>
  </si>
  <si>
    <t>L1 Capital Long Short Fund</t>
  </si>
  <si>
    <t>Lafayette Dalton Asia Pacific UCITS Fund - Class A USD</t>
  </si>
  <si>
    <t>Lansdowne European Absolute Opportunities Fund Ltd Class B - USD</t>
  </si>
  <si>
    <t>Man Numeric Emerging Markets Equity - Class I USD</t>
  </si>
  <si>
    <t>Memnon European Market Neutral Fund - Class RS USD</t>
  </si>
  <si>
    <t>Navis Al-Bahhar Fund</t>
  </si>
  <si>
    <t>asia ex jap</t>
  </si>
  <si>
    <t>Nomura Japanese Equity Market Neutral - Dual Alpha Strategy</t>
  </si>
  <si>
    <t>emerging</t>
  </si>
  <si>
    <t>OCCO Eastern European Fund - Class D USD R</t>
  </si>
  <si>
    <t>Pareto Nordic Alpha - Class B Institutional</t>
  </si>
  <si>
    <t>RAM (Lux) Systematic Funds - Global Equities Sustainable Alpha - Class B USD</t>
  </si>
  <si>
    <t>RAM (Lux) Systematic Funds - Long/Short Global Equities Fund - Class PI USD</t>
  </si>
  <si>
    <t>Sector Healthcare Fund - Class A SEK</t>
  </si>
  <si>
    <t>Sycomore L/S Opportunities - Class ID</t>
  </si>
  <si>
    <t>Talomon Value Fund - Class A USD</t>
  </si>
  <si>
    <t>Value Partners Classic Equity Fund - Class A CHF Hedged</t>
  </si>
  <si>
    <t>greater china</t>
  </si>
  <si>
    <t>Veritas Global Real Return Fund - A USD</t>
  </si>
  <si>
    <t>Westray Long/Short Feeder Fund</t>
  </si>
  <si>
    <t>WIM Global Fund</t>
  </si>
  <si>
    <t>Zaaba Pan Asia Fund</t>
  </si>
  <si>
    <t>ZEAL China Fund Ltd</t>
  </si>
  <si>
    <t>AVERAGE</t>
  </si>
  <si>
    <t>year</t>
  </si>
  <si>
    <t>month</t>
  </si>
  <si>
    <t xml:space="preserve">year </t>
  </si>
  <si>
    <t>Adelphi Europe Fund A - GBP</t>
  </si>
  <si>
    <t>AFC Iraq Fund (Non-US) - Class D</t>
  </si>
  <si>
    <t>iraq</t>
  </si>
  <si>
    <t>Allianz Discovery Germany Strategy - Class P13 EUR</t>
  </si>
  <si>
    <t>asia inc. Jap.</t>
  </si>
  <si>
    <t>Artemis US Absolute Return Fund - GBP</t>
  </si>
  <si>
    <t>Balanced Growth Fund LP</t>
  </si>
  <si>
    <t>Blu Fund Trading Partners</t>
  </si>
  <si>
    <t>latin-am.</t>
  </si>
  <si>
    <t>Captain One SP</t>
  </si>
  <si>
    <t>Carrhae Capital Fund - Class A1</t>
  </si>
  <si>
    <t>Granite Point Capital Panacea Global Healthcare Fund LP</t>
  </si>
  <si>
    <t>Gondor Partners LP</t>
  </si>
  <si>
    <t>H2O Lux Invest - Global L/S Opportunities - Class S Acc</t>
  </si>
  <si>
    <t>Hawk Ridge Partners II LP</t>
  </si>
  <si>
    <t>HGI Real Estate Securities Fund</t>
  </si>
  <si>
    <t>Ibex Israel Strategy</t>
  </si>
  <si>
    <t>middle east</t>
  </si>
  <si>
    <t>Incentive Active Value Fund - Class A USD</t>
  </si>
  <si>
    <t>JL Equity Market Neutral (UCITS) Fund - Share Class C</t>
  </si>
  <si>
    <t>Kalo Capital Management LP</t>
  </si>
  <si>
    <t>Kiara Asia Pacific Hedge Fund - Class A</t>
  </si>
  <si>
    <t>Lake Bleu Prime Healthcare Fund Ltd</t>
  </si>
  <si>
    <t>asia ex.jap.</t>
  </si>
  <si>
    <t>Legg Mason Martin Currie European Absolute Alpha Fund - Class M USD Hedged</t>
  </si>
  <si>
    <t>LC Equity Fund - USD</t>
  </si>
  <si>
    <t>Lloyd Fonds - Active Value Selection</t>
  </si>
  <si>
    <t>Maga Smaller Companies UCITS Fund - USD Class shares</t>
  </si>
  <si>
    <t>March Altus Fund LP</t>
  </si>
  <si>
    <t>Medina Singh Investment Partners LP</t>
  </si>
  <si>
    <t>Melchior Selected Trust - Velox Fund - Class I2 USD</t>
  </si>
  <si>
    <t>Merian UK Specialist Equity UCITS Fund - Class I USD Acc Hedged</t>
  </si>
  <si>
    <t>MFIP Triple Advantage Strategy (MTAS)</t>
  </si>
  <si>
    <t xml:space="preserve">North-am. </t>
  </si>
  <si>
    <t>MFM Global Thematic Long Short UCITS Fund - Class I USD</t>
  </si>
  <si>
    <t>Monterone Partners Long Short Fund</t>
  </si>
  <si>
    <t>Neutron Fund Ltd - Neutron Asia Absolute Return Fund</t>
  </si>
  <si>
    <t xml:space="preserve">asia ex. Jap. </t>
  </si>
  <si>
    <t>Neo Risk REAP Asia Equity Fund</t>
  </si>
  <si>
    <t>asia ex. Jap.</t>
  </si>
  <si>
    <t>OSTR Equities Developed Markets Fund</t>
  </si>
  <si>
    <t>Panah Fund - Class A</t>
  </si>
  <si>
    <t>Pura Vida Master Fund Ltd</t>
  </si>
  <si>
    <t>Renaissance Institutional Diversified Global Equities Fund Offshore LP A</t>
  </si>
  <si>
    <t>Rhenman Healthcare Equity Long/Short Fund - Class IC2 USD</t>
  </si>
  <si>
    <t>Roubaix Fund Composite</t>
  </si>
  <si>
    <t>Sector Zen Fund C USD</t>
  </si>
  <si>
    <t>Simplex Oyako Fund - USD Hedged</t>
  </si>
  <si>
    <t>Sino Vision Greater China Market Neutral Fund</t>
  </si>
  <si>
    <t>Sphera Small Cap Fund</t>
  </si>
  <si>
    <t>year 2020</t>
  </si>
  <si>
    <t>Taiga Fund - USD Class</t>
  </si>
  <si>
    <t>Tamarack Global Healthcare Offshore Fund Ltd</t>
  </si>
  <si>
    <t xml:space="preserve">north-am. </t>
  </si>
  <si>
    <t>VT Argonaut European Absolute Return - Class I USD Acc</t>
  </si>
  <si>
    <t>Waratah Performance</t>
  </si>
  <si>
    <t>ZP Energy Fund LP</t>
  </si>
  <si>
    <t>MIN</t>
  </si>
  <si>
    <t>MAX</t>
  </si>
  <si>
    <t>Variance</t>
  </si>
  <si>
    <t>ann.SD</t>
  </si>
  <si>
    <t>AVG SD</t>
  </si>
  <si>
    <t>ann. SD</t>
  </si>
  <si>
    <t>SD</t>
  </si>
  <si>
    <t>age</t>
  </si>
  <si>
    <t>fund_months</t>
  </si>
  <si>
    <t>management</t>
  </si>
  <si>
    <t>performance</t>
  </si>
  <si>
    <t>dividend</t>
  </si>
  <si>
    <t>ESG</t>
  </si>
  <si>
    <t>lock_up </t>
  </si>
  <si>
    <t>return</t>
  </si>
  <si>
    <t>t-Test: Two-Sample Assuming Unequal Variances</t>
  </si>
  <si>
    <t>Variable 1</t>
  </si>
  <si>
    <t>Variable 2</t>
  </si>
  <si>
    <t>Mean</t>
  </si>
  <si>
    <t>Observations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</si>
  <si>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</si>
  <si>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</si>
  <si>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</si>
  <si>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</si>
  <si>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</si>
  <si>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</si>
  <si>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</si>
  <si>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 xml:space="preserve">comparison for means test for all variables </t>
  </si>
  <si>
    <t>Age</t>
  </si>
  <si>
    <t>Assets</t>
  </si>
  <si>
    <t xml:space="preserve">dividend </t>
  </si>
  <si>
    <t xml:space="preserve">lock-up </t>
  </si>
  <si>
    <t xml:space="preserve">penalty </t>
  </si>
  <si>
    <t xml:space="preserve">HFI </t>
  </si>
  <si>
    <t>non-SRI</t>
  </si>
  <si>
    <t>MIN 2020</t>
  </si>
  <si>
    <t>MAX 2020</t>
  </si>
  <si>
    <t>2020 return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</si>
</sst>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6"/>
      <color rgb="FF000000"/>
      <name val="Arial"/>
      <family val="2"/>
    </font>
    <font>
      <i/>
      <sz val="12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7" fontId="1" fillId="0" borderId="0" xfId="0" applyNumberFormat="1" applyFont="1"/>
    <xf numFmtId="0" fontId="1" fillId="0" borderId="0" xfId="0" applyFont="1"/>
    <xf numFmtId="0" fontId="2" fillId="0" borderId="0" xfId="0" applyFont="1"/>
    <xf numFmtId="17" fontId="1" fillId="2" borderId="0" xfId="0" applyNumberFormat="1" applyFont="1" applyFill="1"/>
    <xf numFmtId="0" fontId="0" fillId="0" borderId="0" xfId="0" applyFill="1"/>
    <xf numFmtId="0" fontId="0" fillId="3" borderId="0" xfId="0" applyFill="1"/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3EFA6-BBAC-6D44-B17E-964E48B2B89E}">
  <dimension ref="A1:BF76"/>
  <sheetViews>
    <sheetView tabSelected="1" topLeftCell="AQ1" workbookViewId="0">
      <selection activeCell="BI5" sqref="BI5"/>
    </sheetView>
  </sheetViews>
  <sheetFormatPr baseColWidth="10" defaultRowHeight="16" x14ac:dyDescent="0.2"/>
  <sheetData>
    <row r="1" spans="1:58" x14ac:dyDescent="0.2">
      <c r="B1">
        <v>1</v>
      </c>
      <c r="C1">
        <v>2</v>
      </c>
      <c r="D1">
        <f>C1+1</f>
        <v>3</v>
      </c>
      <c r="E1">
        <f t="shared" ref="E1:F1" si="0">D1+1</f>
        <v>4</v>
      </c>
      <c r="F1">
        <f t="shared" si="0"/>
        <v>5</v>
      </c>
      <c r="G1">
        <f t="shared" ref="G1" si="1">F1+1</f>
        <v>6</v>
      </c>
      <c r="H1">
        <f t="shared" ref="H1" si="2">G1+1</f>
        <v>7</v>
      </c>
      <c r="I1">
        <f t="shared" ref="I1" si="3">H1+1</f>
        <v>8</v>
      </c>
      <c r="J1">
        <f t="shared" ref="J1" si="4">I1+1</f>
        <v>9</v>
      </c>
      <c r="K1">
        <f t="shared" ref="K1" si="5">J1+1</f>
        <v>10</v>
      </c>
      <c r="L1">
        <f t="shared" ref="L1" si="6">K1+1</f>
        <v>11</v>
      </c>
      <c r="M1">
        <f t="shared" ref="M1" si="7">L1+1</f>
        <v>12</v>
      </c>
      <c r="N1">
        <f t="shared" ref="N1" si="8">M1+1</f>
        <v>13</v>
      </c>
      <c r="O1">
        <f t="shared" ref="O1" si="9">N1+1</f>
        <v>14</v>
      </c>
      <c r="P1">
        <f t="shared" ref="P1" si="10">O1+1</f>
        <v>15</v>
      </c>
      <c r="Q1">
        <f t="shared" ref="Q1" si="11">P1+1</f>
        <v>16</v>
      </c>
      <c r="R1">
        <f t="shared" ref="R1" si="12">Q1+1</f>
        <v>17</v>
      </c>
      <c r="S1">
        <f t="shared" ref="S1" si="13">R1+1</f>
        <v>18</v>
      </c>
      <c r="T1">
        <f t="shared" ref="T1" si="14">S1+1</f>
        <v>19</v>
      </c>
      <c r="U1">
        <f t="shared" ref="U1" si="15">T1+1</f>
        <v>20</v>
      </c>
      <c r="V1">
        <f t="shared" ref="V1" si="16">U1+1</f>
        <v>21</v>
      </c>
      <c r="W1">
        <f t="shared" ref="W1" si="17">V1+1</f>
        <v>22</v>
      </c>
      <c r="X1">
        <f t="shared" ref="X1" si="18">W1+1</f>
        <v>23</v>
      </c>
      <c r="Y1">
        <f t="shared" ref="Y1" si="19">X1+1</f>
        <v>24</v>
      </c>
      <c r="Z1">
        <f t="shared" ref="Z1" si="20">Y1+1</f>
        <v>25</v>
      </c>
      <c r="AA1">
        <f t="shared" ref="AA1" si="21">Z1+1</f>
        <v>26</v>
      </c>
      <c r="AB1">
        <f t="shared" ref="AB1" si="22">AA1+1</f>
        <v>27</v>
      </c>
      <c r="AC1">
        <f t="shared" ref="AC1" si="23">AB1+1</f>
        <v>28</v>
      </c>
      <c r="AD1">
        <f t="shared" ref="AD1" si="24">AC1+1</f>
        <v>29</v>
      </c>
      <c r="AE1">
        <f t="shared" ref="AE1" si="25">AD1+1</f>
        <v>30</v>
      </c>
      <c r="AF1">
        <f t="shared" ref="AF1" si="26">AE1+1</f>
        <v>31</v>
      </c>
      <c r="AG1">
        <f t="shared" ref="AG1" si="27">AF1+1</f>
        <v>32</v>
      </c>
      <c r="AH1">
        <f t="shared" ref="AH1" si="28">AG1+1</f>
        <v>33</v>
      </c>
      <c r="AI1">
        <f t="shared" ref="AI1" si="29">AH1+1</f>
        <v>34</v>
      </c>
      <c r="AJ1">
        <f t="shared" ref="AJ1" si="30">AI1+1</f>
        <v>35</v>
      </c>
      <c r="AK1">
        <f t="shared" ref="AK1" si="31">AJ1+1</f>
        <v>36</v>
      </c>
      <c r="AL1">
        <f t="shared" ref="AL1" si="32">AK1+1</f>
        <v>37</v>
      </c>
      <c r="AM1">
        <f t="shared" ref="AM1" si="33">AL1+1</f>
        <v>38</v>
      </c>
      <c r="AN1">
        <f t="shared" ref="AN1" si="34">AM1+1</f>
        <v>39</v>
      </c>
      <c r="AO1">
        <f t="shared" ref="AO1" si="35">AN1+1</f>
        <v>40</v>
      </c>
      <c r="AP1">
        <f t="shared" ref="AP1" si="36">AO1+1</f>
        <v>41</v>
      </c>
      <c r="AQ1">
        <f t="shared" ref="AQ1" si="37">AP1+1</f>
        <v>42</v>
      </c>
      <c r="AR1">
        <f t="shared" ref="AR1" si="38">AQ1+1</f>
        <v>43</v>
      </c>
      <c r="AS1">
        <f t="shared" ref="AS1" si="39">AR1+1</f>
        <v>44</v>
      </c>
      <c r="AT1">
        <f t="shared" ref="AT1" si="40">AS1+1</f>
        <v>45</v>
      </c>
      <c r="AU1">
        <f t="shared" ref="AU1" si="41">AT1+1</f>
        <v>46</v>
      </c>
      <c r="AV1">
        <f t="shared" ref="AV1" si="42">AU1+1</f>
        <v>47</v>
      </c>
      <c r="BA1" t="s">
        <v>69</v>
      </c>
      <c r="BD1" t="s">
        <v>164</v>
      </c>
      <c r="BF1" t="s">
        <v>163</v>
      </c>
    </row>
    <row r="2" spans="1:58" x14ac:dyDescent="0.2">
      <c r="A2" s="1">
        <v>42736</v>
      </c>
      <c r="B2" s="2">
        <v>1.43</v>
      </c>
      <c r="C2" s="2">
        <v>2.1</v>
      </c>
      <c r="D2" s="2">
        <v>3.51</v>
      </c>
      <c r="E2" s="2">
        <v>2.08</v>
      </c>
      <c r="F2" s="2">
        <v>-0.57999999999999996</v>
      </c>
      <c r="G2" s="2">
        <v>-0.47</v>
      </c>
      <c r="H2" s="2">
        <v>1.8</v>
      </c>
      <c r="I2" s="2">
        <v>4.7300000000000004</v>
      </c>
      <c r="J2" s="2">
        <v>-0.73</v>
      </c>
      <c r="K2" s="2">
        <v>3.11</v>
      </c>
      <c r="L2" s="2">
        <v>1.42</v>
      </c>
      <c r="M2" s="2">
        <v>2.08</v>
      </c>
      <c r="N2" s="2">
        <v>1.08</v>
      </c>
      <c r="O2" s="2">
        <v>1.06</v>
      </c>
      <c r="P2" s="2">
        <v>2.06</v>
      </c>
      <c r="Q2" s="2">
        <v>0.96</v>
      </c>
      <c r="R2" s="2">
        <v>-0.27</v>
      </c>
      <c r="S2" s="2">
        <v>0.44</v>
      </c>
      <c r="T2" s="2">
        <v>0.26</v>
      </c>
      <c r="U2" s="2">
        <v>0.4</v>
      </c>
      <c r="V2" s="2">
        <v>5.03</v>
      </c>
      <c r="W2" s="2">
        <v>9.89</v>
      </c>
      <c r="X2" s="2">
        <v>3.05</v>
      </c>
      <c r="Y2" s="2">
        <v>1.86</v>
      </c>
      <c r="Z2" s="2">
        <v>-0.66</v>
      </c>
      <c r="AA2" s="2">
        <v>-0.4</v>
      </c>
      <c r="AB2" s="2">
        <v>1.05</v>
      </c>
      <c r="AC2" s="2">
        <v>2.48</v>
      </c>
      <c r="AD2" s="2">
        <v>1.45</v>
      </c>
      <c r="AE2" s="2">
        <v>-0.13</v>
      </c>
      <c r="AF2" s="2">
        <v>7.54</v>
      </c>
      <c r="AG2" s="2">
        <v>0.75</v>
      </c>
      <c r="AH2" s="2">
        <v>4.3</v>
      </c>
      <c r="AI2" s="2">
        <v>0.41</v>
      </c>
      <c r="AJ2" s="2">
        <v>1.66</v>
      </c>
      <c r="AK2" s="2">
        <v>0</v>
      </c>
      <c r="AL2" s="2">
        <v>0.62</v>
      </c>
      <c r="AM2" s="2">
        <v>0.51</v>
      </c>
      <c r="AN2" s="2">
        <v>0.35</v>
      </c>
      <c r="AO2" s="2">
        <v>0.3</v>
      </c>
      <c r="AP2" s="2">
        <v>0.51</v>
      </c>
      <c r="AQ2" s="2">
        <v>5.3</v>
      </c>
      <c r="AR2" s="2">
        <v>2.0499999999999998</v>
      </c>
      <c r="AS2" s="2">
        <v>-3.03</v>
      </c>
      <c r="AT2" s="2">
        <v>4.33</v>
      </c>
      <c r="AU2" s="2">
        <v>0.43</v>
      </c>
      <c r="AV2" s="2">
        <v>2.2200000000000002</v>
      </c>
      <c r="BA2">
        <f t="shared" ref="BA2:BA49" si="43">AVERAGE(B2:AV2)</f>
        <v>1.6668085106382977</v>
      </c>
      <c r="BD2">
        <v>2.4157446808510636</v>
      </c>
      <c r="BF2">
        <f>0.5*(BA2)+0.5*(BD2)</f>
        <v>2.0412765957446806</v>
      </c>
    </row>
    <row r="3" spans="1:58" x14ac:dyDescent="0.2">
      <c r="A3" s="1">
        <v>42767</v>
      </c>
      <c r="B3" s="2">
        <v>-1.27</v>
      </c>
      <c r="C3" s="2">
        <v>-1.1000000000000001</v>
      </c>
      <c r="D3" s="2">
        <v>4.08</v>
      </c>
      <c r="E3" s="2">
        <v>0.94</v>
      </c>
      <c r="F3" s="2">
        <v>0.84</v>
      </c>
      <c r="G3" s="2">
        <v>0.97</v>
      </c>
      <c r="H3" s="2">
        <v>3.08</v>
      </c>
      <c r="I3" s="2">
        <v>-1.49</v>
      </c>
      <c r="J3" s="2">
        <v>-0.41</v>
      </c>
      <c r="K3" s="2">
        <v>2.5299999999999998</v>
      </c>
      <c r="L3" s="2">
        <v>1.66</v>
      </c>
      <c r="M3" s="2">
        <v>2.61</v>
      </c>
      <c r="N3" s="2">
        <v>-2.31</v>
      </c>
      <c r="O3" s="2">
        <v>-2.33</v>
      </c>
      <c r="P3" s="2">
        <v>3.05</v>
      </c>
      <c r="Q3" s="2">
        <v>1.29</v>
      </c>
      <c r="R3" s="2">
        <v>4.34</v>
      </c>
      <c r="S3" s="2">
        <v>-0.32</v>
      </c>
      <c r="T3" s="2">
        <v>3.83</v>
      </c>
      <c r="U3" s="2">
        <v>0.65</v>
      </c>
      <c r="V3" s="2">
        <v>6.67</v>
      </c>
      <c r="W3" s="2">
        <v>-0.37</v>
      </c>
      <c r="X3" s="2">
        <v>0.9</v>
      </c>
      <c r="Y3" s="2">
        <v>3.59</v>
      </c>
      <c r="Z3" s="2">
        <v>-0.57999999999999996</v>
      </c>
      <c r="AA3" s="2">
        <v>0.89</v>
      </c>
      <c r="AB3" s="2">
        <v>-0.72</v>
      </c>
      <c r="AC3" s="2">
        <v>1.79</v>
      </c>
      <c r="AD3" s="2">
        <v>1.61</v>
      </c>
      <c r="AE3" s="2">
        <v>0.56999999999999995</v>
      </c>
      <c r="AF3" s="2">
        <v>3.84</v>
      </c>
      <c r="AG3" s="2">
        <v>0.48</v>
      </c>
      <c r="AH3" s="2">
        <v>4.0199999999999996</v>
      </c>
      <c r="AI3" s="2">
        <v>3.66</v>
      </c>
      <c r="AJ3" s="2">
        <v>-0.43</v>
      </c>
      <c r="AK3" s="2">
        <v>0.16</v>
      </c>
      <c r="AL3" s="2">
        <v>1.2</v>
      </c>
      <c r="AM3" s="2">
        <v>0.47</v>
      </c>
      <c r="AN3" s="2">
        <v>1.31</v>
      </c>
      <c r="AO3" s="2">
        <v>1.27</v>
      </c>
      <c r="AP3" s="2">
        <v>3.49</v>
      </c>
      <c r="AQ3" s="2">
        <v>1.0900000000000001</v>
      </c>
      <c r="AR3" s="2">
        <v>2.56</v>
      </c>
      <c r="AS3" s="2">
        <v>3.7</v>
      </c>
      <c r="AT3" s="2">
        <v>4.5199999999999996</v>
      </c>
      <c r="AU3" s="2">
        <v>0.32</v>
      </c>
      <c r="AV3" s="2">
        <v>-0.39</v>
      </c>
      <c r="BA3">
        <f t="shared" si="43"/>
        <v>1.4097872340425532</v>
      </c>
      <c r="BD3">
        <v>1.4253191489361705</v>
      </c>
      <c r="BF3">
        <f t="shared" ref="BF3:BF49" si="44">0.5*(BA3)+0.5*(BD3)</f>
        <v>1.417553191489362</v>
      </c>
    </row>
    <row r="4" spans="1:58" x14ac:dyDescent="0.2">
      <c r="A4" s="1">
        <v>42795</v>
      </c>
      <c r="B4" s="2">
        <v>0.21</v>
      </c>
      <c r="C4" s="2">
        <v>-1.2</v>
      </c>
      <c r="D4" s="2">
        <v>3.47</v>
      </c>
      <c r="E4" s="2">
        <v>3.81</v>
      </c>
      <c r="F4" s="2">
        <v>0.57999999999999996</v>
      </c>
      <c r="G4" s="2">
        <v>-2.95</v>
      </c>
      <c r="H4" s="2">
        <v>1.43</v>
      </c>
      <c r="I4" s="2">
        <v>-0.44</v>
      </c>
      <c r="J4" s="2">
        <v>4.59</v>
      </c>
      <c r="K4" s="2">
        <v>4.01</v>
      </c>
      <c r="L4" s="2">
        <v>-0.44</v>
      </c>
      <c r="M4" s="2">
        <v>5.49</v>
      </c>
      <c r="N4" s="2">
        <v>0.43</v>
      </c>
      <c r="O4" s="2">
        <v>-1.83</v>
      </c>
      <c r="P4" s="2">
        <v>-0.36</v>
      </c>
      <c r="Q4" s="2">
        <v>3.22</v>
      </c>
      <c r="R4" s="2">
        <v>4.76</v>
      </c>
      <c r="S4" s="2">
        <v>-0.41</v>
      </c>
      <c r="T4" s="2">
        <v>1.21</v>
      </c>
      <c r="U4" s="2">
        <v>-1.1299999999999999</v>
      </c>
      <c r="V4" s="2">
        <v>3.51</v>
      </c>
      <c r="W4" s="2">
        <v>4.22</v>
      </c>
      <c r="X4" s="2">
        <v>0.84</v>
      </c>
      <c r="Y4" s="2">
        <v>2.15</v>
      </c>
      <c r="Z4" s="2">
        <v>1.91</v>
      </c>
      <c r="AA4" s="2">
        <v>0.93</v>
      </c>
      <c r="AB4" s="2">
        <v>7.0000000000000007E-2</v>
      </c>
      <c r="AC4" s="2">
        <v>2.83</v>
      </c>
      <c r="AD4" s="2">
        <v>0.15</v>
      </c>
      <c r="AE4" s="2">
        <v>-0.5</v>
      </c>
      <c r="AF4" s="2">
        <v>2.0299999999999998</v>
      </c>
      <c r="AG4" s="2">
        <v>0.94</v>
      </c>
      <c r="AH4" s="2">
        <v>4.88</v>
      </c>
      <c r="AI4" s="2">
        <v>-1.1299999999999999</v>
      </c>
      <c r="AJ4" s="2">
        <v>1.03</v>
      </c>
      <c r="AK4" s="2">
        <v>2.89</v>
      </c>
      <c r="AL4" s="2">
        <v>-0.06</v>
      </c>
      <c r="AM4" s="2">
        <v>0.57999999999999996</v>
      </c>
      <c r="AN4" s="2">
        <v>-0.23</v>
      </c>
      <c r="AO4" s="2">
        <v>1.49</v>
      </c>
      <c r="AP4" s="2">
        <v>3.61</v>
      </c>
      <c r="AQ4" s="2">
        <v>2.4</v>
      </c>
      <c r="AR4" s="2">
        <v>0.54</v>
      </c>
      <c r="AS4" s="2">
        <v>0.73</v>
      </c>
      <c r="AT4" s="2">
        <v>0.6</v>
      </c>
      <c r="AU4" s="2">
        <v>0.95</v>
      </c>
      <c r="AV4" s="2">
        <v>3.61</v>
      </c>
      <c r="BA4">
        <f t="shared" si="43"/>
        <v>1.3919148936170214</v>
      </c>
      <c r="BD4">
        <v>1.0202127659574467</v>
      </c>
      <c r="BF4">
        <f t="shared" si="44"/>
        <v>1.2060638297872339</v>
      </c>
    </row>
    <row r="5" spans="1:58" x14ac:dyDescent="0.2">
      <c r="A5" s="1">
        <v>42826</v>
      </c>
      <c r="B5" s="2">
        <v>0.26</v>
      </c>
      <c r="C5" s="2">
        <v>2.4</v>
      </c>
      <c r="D5" s="2">
        <v>0.41</v>
      </c>
      <c r="E5" s="2">
        <v>-0.09</v>
      </c>
      <c r="F5" s="2">
        <v>0.33</v>
      </c>
      <c r="G5" s="2">
        <v>-0.42</v>
      </c>
      <c r="H5" s="2">
        <v>-1.81</v>
      </c>
      <c r="I5" s="2">
        <v>1.63</v>
      </c>
      <c r="J5" s="2">
        <v>-0.47</v>
      </c>
      <c r="K5" s="2">
        <v>1.95</v>
      </c>
      <c r="L5" s="2">
        <v>-0.32</v>
      </c>
      <c r="M5" s="2">
        <v>0.47</v>
      </c>
      <c r="N5" s="2">
        <v>2.76</v>
      </c>
      <c r="O5" s="2">
        <v>2.61</v>
      </c>
      <c r="P5" s="2">
        <v>0.86</v>
      </c>
      <c r="Q5" s="2">
        <v>0.3</v>
      </c>
      <c r="R5" s="2">
        <v>-1.1100000000000001</v>
      </c>
      <c r="S5" s="2">
        <v>1.33</v>
      </c>
      <c r="T5" s="2">
        <v>0.46</v>
      </c>
      <c r="U5" s="2">
        <v>-1.3</v>
      </c>
      <c r="V5" s="2">
        <v>1.28</v>
      </c>
      <c r="W5" s="2">
        <v>2.41</v>
      </c>
      <c r="X5" s="2">
        <v>0.37</v>
      </c>
      <c r="Y5" s="2">
        <v>2.96</v>
      </c>
      <c r="Z5" s="2">
        <v>2.4900000000000002</v>
      </c>
      <c r="AA5" s="2">
        <v>0.92</v>
      </c>
      <c r="AB5" s="2">
        <v>0.78</v>
      </c>
      <c r="AC5" s="2">
        <v>1.01</v>
      </c>
      <c r="AD5" s="2">
        <v>0.84</v>
      </c>
      <c r="AE5" s="2">
        <v>6.22</v>
      </c>
      <c r="AF5" s="2">
        <v>1.54</v>
      </c>
      <c r="AG5" s="2">
        <v>-0.41</v>
      </c>
      <c r="AH5" s="2">
        <v>2.23</v>
      </c>
      <c r="AI5" s="2">
        <v>0.69</v>
      </c>
      <c r="AJ5" s="2">
        <v>1.36</v>
      </c>
      <c r="AK5" s="2">
        <v>1.52</v>
      </c>
      <c r="AL5" s="2">
        <v>-0.38</v>
      </c>
      <c r="AM5" s="2">
        <v>0.21</v>
      </c>
      <c r="AN5" s="2">
        <v>0.56999999999999995</v>
      </c>
      <c r="AO5" s="2">
        <v>0.28000000000000003</v>
      </c>
      <c r="AP5" s="2">
        <v>5.52</v>
      </c>
      <c r="AQ5" s="2">
        <v>1.46</v>
      </c>
      <c r="AR5" s="2">
        <v>0.88</v>
      </c>
      <c r="AS5" s="2">
        <v>2.77</v>
      </c>
      <c r="AT5" s="2">
        <v>0.2</v>
      </c>
      <c r="AU5" s="2">
        <v>2.67</v>
      </c>
      <c r="AV5" s="2">
        <v>-0.3</v>
      </c>
      <c r="BA5">
        <f t="shared" si="43"/>
        <v>1.0710638297872344</v>
      </c>
      <c r="BD5">
        <v>0.92553191489361686</v>
      </c>
      <c r="BF5">
        <f t="shared" si="44"/>
        <v>0.99829787234042566</v>
      </c>
    </row>
    <row r="6" spans="1:58" x14ac:dyDescent="0.2">
      <c r="A6" s="1">
        <v>42856</v>
      </c>
      <c r="B6" s="2">
        <v>0.05</v>
      </c>
      <c r="C6" s="2">
        <v>-0.8</v>
      </c>
      <c r="D6" s="2">
        <v>2.67</v>
      </c>
      <c r="E6" s="2">
        <v>3.22</v>
      </c>
      <c r="F6" s="2">
        <v>0</v>
      </c>
      <c r="G6" s="2">
        <v>-4.28</v>
      </c>
      <c r="H6" s="2">
        <v>3.63</v>
      </c>
      <c r="I6" s="2">
        <v>2.75</v>
      </c>
      <c r="J6" s="2">
        <v>0.79</v>
      </c>
      <c r="K6" s="2">
        <v>2.6</v>
      </c>
      <c r="L6" s="2">
        <v>0.76</v>
      </c>
      <c r="M6" s="2">
        <v>3.08</v>
      </c>
      <c r="N6" s="2">
        <v>0.79</v>
      </c>
      <c r="O6" s="2">
        <v>0.04</v>
      </c>
      <c r="P6" s="2">
        <v>2.42</v>
      </c>
      <c r="Q6" s="2">
        <v>0.75</v>
      </c>
      <c r="R6" s="2">
        <v>1.75</v>
      </c>
      <c r="S6" s="2">
        <v>2.0299999999999998</v>
      </c>
      <c r="T6" s="2">
        <v>-1.87</v>
      </c>
      <c r="U6" s="2">
        <v>0.4</v>
      </c>
      <c r="V6" s="2">
        <v>0.47</v>
      </c>
      <c r="W6" s="2">
        <v>3.71</v>
      </c>
      <c r="X6" s="2">
        <v>-1.1000000000000001</v>
      </c>
      <c r="Y6" s="2">
        <v>2.9</v>
      </c>
      <c r="Z6" s="2">
        <v>0.1</v>
      </c>
      <c r="AA6" s="2">
        <v>0.46</v>
      </c>
      <c r="AB6" s="2">
        <v>0.85</v>
      </c>
      <c r="AC6" s="2">
        <v>4.1399999999999997</v>
      </c>
      <c r="AD6" s="2">
        <v>-2.62</v>
      </c>
      <c r="AE6" s="2">
        <v>1.57</v>
      </c>
      <c r="AF6" s="2">
        <v>1.7</v>
      </c>
      <c r="AG6" s="2">
        <v>0.5</v>
      </c>
      <c r="AH6" s="2">
        <v>0.38</v>
      </c>
      <c r="AI6" s="2">
        <v>0.14000000000000001</v>
      </c>
      <c r="AJ6" s="2">
        <v>1.93</v>
      </c>
      <c r="AK6" s="2">
        <v>2.35</v>
      </c>
      <c r="AL6" s="2">
        <v>-0.33</v>
      </c>
      <c r="AM6" s="2">
        <v>1.9</v>
      </c>
      <c r="AN6" s="2">
        <v>0.38</v>
      </c>
      <c r="AO6" s="2">
        <v>1.21</v>
      </c>
      <c r="AP6" s="2">
        <v>3.98</v>
      </c>
      <c r="AQ6" s="2">
        <v>3.99</v>
      </c>
      <c r="AR6" s="2">
        <v>2.34</v>
      </c>
      <c r="AS6" s="2">
        <v>1.18</v>
      </c>
      <c r="AT6" s="2">
        <v>3.89</v>
      </c>
      <c r="AU6" s="2">
        <v>0.84</v>
      </c>
      <c r="AV6" s="2">
        <v>1.89</v>
      </c>
      <c r="BA6">
        <f t="shared" si="43"/>
        <v>1.2665957446808513</v>
      </c>
      <c r="BD6">
        <v>0.30340425531914889</v>
      </c>
      <c r="BF6">
        <f t="shared" si="44"/>
        <v>0.78500000000000014</v>
      </c>
    </row>
    <row r="7" spans="1:58" x14ac:dyDescent="0.2">
      <c r="A7" s="1">
        <v>42887</v>
      </c>
      <c r="B7" s="2">
        <v>-0.82</v>
      </c>
      <c r="C7" s="2">
        <v>2.1</v>
      </c>
      <c r="D7" s="2">
        <v>1.79</v>
      </c>
      <c r="E7" s="2">
        <v>1.3</v>
      </c>
      <c r="F7" s="2">
        <v>-0.08</v>
      </c>
      <c r="G7" s="2">
        <v>1.92</v>
      </c>
      <c r="H7" s="2">
        <v>-2.29</v>
      </c>
      <c r="I7" s="2">
        <v>-4.58</v>
      </c>
      <c r="J7" s="2">
        <v>0.63</v>
      </c>
      <c r="K7" s="2">
        <v>0.92</v>
      </c>
      <c r="L7" s="2">
        <v>0.56000000000000005</v>
      </c>
      <c r="M7" s="2">
        <v>1.38</v>
      </c>
      <c r="N7" s="2">
        <v>0.95</v>
      </c>
      <c r="O7" s="2">
        <v>0.13</v>
      </c>
      <c r="P7" s="2">
        <v>-1.36</v>
      </c>
      <c r="Q7" s="2">
        <v>0.68</v>
      </c>
      <c r="R7" s="2">
        <v>1.0900000000000001</v>
      </c>
      <c r="S7" s="2">
        <v>0.02</v>
      </c>
      <c r="T7" s="2">
        <v>1.05</v>
      </c>
      <c r="U7" s="2">
        <v>1.05</v>
      </c>
      <c r="V7" s="2">
        <v>0.13</v>
      </c>
      <c r="W7" s="2">
        <v>2.38</v>
      </c>
      <c r="X7" s="2">
        <v>2.2000000000000002</v>
      </c>
      <c r="Y7" s="2">
        <v>-1.75</v>
      </c>
      <c r="Z7" s="2">
        <v>-0.92</v>
      </c>
      <c r="AA7" s="2">
        <v>-0.12</v>
      </c>
      <c r="AB7" s="2">
        <v>-0.13</v>
      </c>
      <c r="AC7" s="2">
        <v>1.68</v>
      </c>
      <c r="AD7" s="2">
        <v>-0.05</v>
      </c>
      <c r="AE7" s="2">
        <v>6.81</v>
      </c>
      <c r="AF7" s="2">
        <v>2</v>
      </c>
      <c r="AG7" s="2">
        <v>2.5</v>
      </c>
      <c r="AH7" s="2">
        <v>-0.66</v>
      </c>
      <c r="AI7" s="2">
        <v>2.23</v>
      </c>
      <c r="AJ7" s="2">
        <v>1.65</v>
      </c>
      <c r="AK7" s="2">
        <v>7.0000000000000007E-2</v>
      </c>
      <c r="AL7" s="2">
        <v>1.27</v>
      </c>
      <c r="AM7" s="2">
        <v>-0.04</v>
      </c>
      <c r="AN7" s="2">
        <v>-7.0000000000000007E-2</v>
      </c>
      <c r="AO7" s="2">
        <v>-0.53</v>
      </c>
      <c r="AP7" s="2">
        <v>-0.28999999999999998</v>
      </c>
      <c r="AQ7" s="2">
        <v>2.2999999999999998</v>
      </c>
      <c r="AR7" s="2">
        <v>1.77</v>
      </c>
      <c r="AS7" s="2">
        <v>-0.01</v>
      </c>
      <c r="AT7" s="2">
        <v>7.75</v>
      </c>
      <c r="AU7" s="2">
        <v>1.51</v>
      </c>
      <c r="AV7" s="2">
        <v>4.7</v>
      </c>
      <c r="BA7">
        <f t="shared" si="43"/>
        <v>0.9110638297872341</v>
      </c>
      <c r="BD7">
        <v>1.3157446808510638</v>
      </c>
      <c r="BF7">
        <f t="shared" si="44"/>
        <v>1.113404255319149</v>
      </c>
    </row>
    <row r="8" spans="1:58" x14ac:dyDescent="0.2">
      <c r="A8" s="1">
        <v>42917</v>
      </c>
      <c r="B8" s="2">
        <v>2.17</v>
      </c>
      <c r="C8" s="2">
        <v>2</v>
      </c>
      <c r="D8" s="2">
        <v>3.23</v>
      </c>
      <c r="E8" s="2">
        <v>3.35</v>
      </c>
      <c r="F8" s="2">
        <v>0.83</v>
      </c>
      <c r="G8" s="2">
        <v>0.84</v>
      </c>
      <c r="H8" s="2">
        <v>1.77</v>
      </c>
      <c r="I8" s="2">
        <v>2.69</v>
      </c>
      <c r="J8" s="2">
        <v>1.86</v>
      </c>
      <c r="K8" s="2">
        <v>3.92</v>
      </c>
      <c r="L8" s="2">
        <v>1.69</v>
      </c>
      <c r="M8" s="2">
        <v>8.36</v>
      </c>
      <c r="N8" s="2">
        <v>1.42</v>
      </c>
      <c r="O8" s="2">
        <v>1.77</v>
      </c>
      <c r="P8" s="2">
        <v>4.05</v>
      </c>
      <c r="Q8" s="2">
        <v>1.42</v>
      </c>
      <c r="R8" s="2">
        <v>2.4900000000000002</v>
      </c>
      <c r="S8" s="2">
        <v>-0.31</v>
      </c>
      <c r="T8" s="2">
        <v>0.89</v>
      </c>
      <c r="U8" s="2">
        <v>1.51</v>
      </c>
      <c r="V8" s="2">
        <v>9.81</v>
      </c>
      <c r="W8" s="2">
        <v>4.51</v>
      </c>
      <c r="X8" s="2">
        <v>2.0499999999999998</v>
      </c>
      <c r="Y8" s="2">
        <v>1.55</v>
      </c>
      <c r="Z8" s="2">
        <v>0.15</v>
      </c>
      <c r="AA8" s="2">
        <v>0.22</v>
      </c>
      <c r="AB8" s="2">
        <v>1.49</v>
      </c>
      <c r="AC8" s="2">
        <v>2.61</v>
      </c>
      <c r="AD8" s="2">
        <v>-0.6</v>
      </c>
      <c r="AE8" s="2">
        <v>0.36</v>
      </c>
      <c r="AF8" s="2">
        <v>7.43</v>
      </c>
      <c r="AG8" s="2">
        <v>2.56</v>
      </c>
      <c r="AH8" s="2">
        <v>3.33</v>
      </c>
      <c r="AI8" s="2">
        <v>2</v>
      </c>
      <c r="AJ8" s="2">
        <v>0.81</v>
      </c>
      <c r="AK8" s="2">
        <v>-1</v>
      </c>
      <c r="AL8" s="2">
        <v>0.86</v>
      </c>
      <c r="AM8" s="2">
        <v>0.99</v>
      </c>
      <c r="AN8" s="2">
        <v>-0.38</v>
      </c>
      <c r="AO8" s="2">
        <v>0.57999999999999996</v>
      </c>
      <c r="AP8" s="2">
        <v>0.17</v>
      </c>
      <c r="AQ8" s="2">
        <v>2.78</v>
      </c>
      <c r="AR8" s="2">
        <v>0.77</v>
      </c>
      <c r="AS8" s="2">
        <v>-1.17</v>
      </c>
      <c r="AT8" s="2">
        <v>2.4900000000000002</v>
      </c>
      <c r="AU8" s="2">
        <v>0.9</v>
      </c>
      <c r="AV8" s="2">
        <v>4.5199999999999996</v>
      </c>
      <c r="BA8">
        <f t="shared" si="43"/>
        <v>2.0370212765957447</v>
      </c>
      <c r="BD8">
        <v>1.0208510638297874</v>
      </c>
      <c r="BF8">
        <f t="shared" si="44"/>
        <v>1.528936170212766</v>
      </c>
    </row>
    <row r="9" spans="1:58" x14ac:dyDescent="0.2">
      <c r="A9" s="1">
        <v>42948</v>
      </c>
      <c r="B9" s="2">
        <v>0.42</v>
      </c>
      <c r="C9" s="2">
        <v>2.5</v>
      </c>
      <c r="D9" s="2">
        <v>1.07</v>
      </c>
      <c r="E9" s="2">
        <v>0.08</v>
      </c>
      <c r="F9" s="2">
        <v>2.46</v>
      </c>
      <c r="G9" s="2">
        <v>-0.44</v>
      </c>
      <c r="H9" s="2">
        <v>4.0599999999999996</v>
      </c>
      <c r="I9" s="2">
        <v>4.2</v>
      </c>
      <c r="J9" s="2">
        <v>-0.38</v>
      </c>
      <c r="K9" s="2">
        <v>2.13</v>
      </c>
      <c r="L9" s="2">
        <v>-0.12</v>
      </c>
      <c r="M9" s="2">
        <v>0</v>
      </c>
      <c r="N9" s="2">
        <v>0.52</v>
      </c>
      <c r="O9" s="2">
        <v>-2.14</v>
      </c>
      <c r="P9" s="2">
        <v>1.41</v>
      </c>
      <c r="Q9" s="2">
        <v>1.78</v>
      </c>
      <c r="R9" s="2">
        <v>2.44</v>
      </c>
      <c r="S9" s="2">
        <v>1.6</v>
      </c>
      <c r="T9" s="2">
        <v>-0.68</v>
      </c>
      <c r="U9" s="2">
        <v>0.79</v>
      </c>
      <c r="V9" s="2">
        <v>2.74</v>
      </c>
      <c r="W9" s="2">
        <v>3.72</v>
      </c>
      <c r="X9" s="2">
        <v>4.87</v>
      </c>
      <c r="Y9" s="2">
        <v>0.32</v>
      </c>
      <c r="Z9" s="2">
        <v>-1.41</v>
      </c>
      <c r="AA9" s="2">
        <v>-0.6</v>
      </c>
      <c r="AB9" s="2">
        <v>2.1800000000000002</v>
      </c>
      <c r="AC9" s="2">
        <v>1.67</v>
      </c>
      <c r="AD9" s="2">
        <v>1.26</v>
      </c>
      <c r="AE9" s="2">
        <v>-0.61</v>
      </c>
      <c r="AF9" s="2">
        <v>3.99</v>
      </c>
      <c r="AG9" s="2">
        <v>1.51</v>
      </c>
      <c r="AH9" s="2">
        <v>4.05</v>
      </c>
      <c r="AI9" s="2">
        <v>0.36</v>
      </c>
      <c r="AJ9" s="2">
        <v>1.85</v>
      </c>
      <c r="AK9" s="2">
        <v>-0.09</v>
      </c>
      <c r="AL9" s="2">
        <v>0.65</v>
      </c>
      <c r="AM9" s="2">
        <v>1.71</v>
      </c>
      <c r="AN9" s="2">
        <v>-0.18</v>
      </c>
      <c r="AO9" s="2">
        <v>-0.41</v>
      </c>
      <c r="AP9" s="2">
        <v>-0.89</v>
      </c>
      <c r="AQ9" s="2">
        <v>2.77</v>
      </c>
      <c r="AR9" s="2">
        <v>2.4</v>
      </c>
      <c r="AS9" s="2">
        <v>-0.59</v>
      </c>
      <c r="AT9" s="2">
        <v>2.25</v>
      </c>
      <c r="AU9" s="2">
        <v>0.34</v>
      </c>
      <c r="AV9" s="2">
        <v>3.64</v>
      </c>
      <c r="BA9">
        <f t="shared" si="43"/>
        <v>1.2595744680851064</v>
      </c>
      <c r="BD9">
        <v>1.0685106382978724</v>
      </c>
      <c r="BF9">
        <f t="shared" si="44"/>
        <v>1.1640425531914893</v>
      </c>
    </row>
    <row r="10" spans="1:58" x14ac:dyDescent="0.2">
      <c r="A10" s="1">
        <v>42979</v>
      </c>
      <c r="B10" s="2">
        <v>-0.01</v>
      </c>
      <c r="C10" s="2">
        <v>1.2</v>
      </c>
      <c r="D10" s="2">
        <v>1.42</v>
      </c>
      <c r="E10" s="2">
        <v>2.19</v>
      </c>
      <c r="F10" s="2">
        <v>0.48</v>
      </c>
      <c r="G10" s="2">
        <v>4.1500000000000004</v>
      </c>
      <c r="H10" s="2">
        <v>-1.17</v>
      </c>
      <c r="I10" s="2">
        <v>-2.27</v>
      </c>
      <c r="J10" s="2">
        <v>1.23</v>
      </c>
      <c r="K10" s="2">
        <v>-0.06</v>
      </c>
      <c r="L10" s="2">
        <v>0.74</v>
      </c>
      <c r="M10" s="2">
        <v>7.58</v>
      </c>
      <c r="N10" s="2">
        <v>3.42</v>
      </c>
      <c r="O10" s="2">
        <v>0.59</v>
      </c>
      <c r="P10" s="2">
        <v>1.46</v>
      </c>
      <c r="Q10" s="2">
        <v>-0.62</v>
      </c>
      <c r="R10" s="2">
        <v>-0.7</v>
      </c>
      <c r="S10" s="2">
        <v>-0.59</v>
      </c>
      <c r="T10" s="2">
        <v>3.19</v>
      </c>
      <c r="U10" s="2">
        <v>-1.03</v>
      </c>
      <c r="V10" s="2">
        <v>5.1100000000000003</v>
      </c>
      <c r="W10" s="2">
        <v>1.94</v>
      </c>
      <c r="X10" s="2">
        <v>-1.24</v>
      </c>
      <c r="Y10" s="2">
        <v>-0.02</v>
      </c>
      <c r="Z10" s="2">
        <v>3.05</v>
      </c>
      <c r="AA10" s="2">
        <v>0.66</v>
      </c>
      <c r="AB10" s="2">
        <v>0.7</v>
      </c>
      <c r="AC10" s="2">
        <v>1.91</v>
      </c>
      <c r="AD10" s="2">
        <v>-1.19</v>
      </c>
      <c r="AE10" s="2">
        <v>2.86</v>
      </c>
      <c r="AF10" s="2">
        <v>0.09</v>
      </c>
      <c r="AG10" s="2">
        <v>0.05</v>
      </c>
      <c r="AH10" s="2">
        <v>1.42</v>
      </c>
      <c r="AI10" s="2">
        <v>1.1599999999999999</v>
      </c>
      <c r="AJ10" s="2">
        <v>0.32</v>
      </c>
      <c r="AK10" s="2">
        <v>2.63</v>
      </c>
      <c r="AL10" s="2">
        <v>-0.69</v>
      </c>
      <c r="AM10" s="2">
        <v>-1.54</v>
      </c>
      <c r="AN10" s="2">
        <v>0.19</v>
      </c>
      <c r="AO10" s="2">
        <v>1.51</v>
      </c>
      <c r="AP10" s="2">
        <v>-3.61</v>
      </c>
      <c r="AQ10" s="2">
        <v>0.78</v>
      </c>
      <c r="AR10" s="2">
        <v>-4.01</v>
      </c>
      <c r="AS10" s="2">
        <v>2.34</v>
      </c>
      <c r="AT10" s="2">
        <v>3.94</v>
      </c>
      <c r="AU10" s="2">
        <v>3.42</v>
      </c>
      <c r="AV10" s="2">
        <v>2.44</v>
      </c>
      <c r="BA10">
        <f t="shared" si="43"/>
        <v>0.96638297872340428</v>
      </c>
      <c r="BD10">
        <v>1.1789361702127656</v>
      </c>
      <c r="BF10">
        <f t="shared" si="44"/>
        <v>1.0726595744680849</v>
      </c>
    </row>
    <row r="11" spans="1:58" x14ac:dyDescent="0.2">
      <c r="A11" s="1">
        <v>43009</v>
      </c>
      <c r="B11" s="2">
        <v>2.96</v>
      </c>
      <c r="C11" s="2">
        <v>-1.1000000000000001</v>
      </c>
      <c r="D11" s="2">
        <v>3.06</v>
      </c>
      <c r="E11" s="2">
        <v>-0.5</v>
      </c>
      <c r="F11" s="2">
        <v>1.27</v>
      </c>
      <c r="G11" s="2">
        <v>2.61</v>
      </c>
      <c r="H11" s="2">
        <v>3.86</v>
      </c>
      <c r="I11" s="2">
        <v>3.1</v>
      </c>
      <c r="J11" s="2">
        <v>-0.91</v>
      </c>
      <c r="K11" s="2">
        <v>0.49</v>
      </c>
      <c r="L11" s="2">
        <v>0.55000000000000004</v>
      </c>
      <c r="M11" s="2">
        <v>5.93</v>
      </c>
      <c r="N11" s="2">
        <v>2.98</v>
      </c>
      <c r="O11" s="2">
        <v>-0.2</v>
      </c>
      <c r="P11" s="2">
        <v>4.3600000000000003</v>
      </c>
      <c r="Q11" s="2">
        <v>0.24</v>
      </c>
      <c r="R11" s="2">
        <v>0.26</v>
      </c>
      <c r="S11" s="2">
        <v>1.56</v>
      </c>
      <c r="T11" s="2">
        <v>3.41</v>
      </c>
      <c r="U11" s="2">
        <v>-0.81</v>
      </c>
      <c r="V11" s="2">
        <v>2.69</v>
      </c>
      <c r="W11" s="2">
        <v>1.26</v>
      </c>
      <c r="X11" s="2">
        <v>0.88</v>
      </c>
      <c r="Y11" s="2">
        <v>3.8</v>
      </c>
      <c r="Z11" s="2">
        <v>0.73</v>
      </c>
      <c r="AA11" s="2">
        <v>1.53</v>
      </c>
      <c r="AB11" s="2">
        <v>0.06</v>
      </c>
      <c r="AC11" s="2">
        <v>2.5</v>
      </c>
      <c r="AD11" s="2">
        <v>2.35</v>
      </c>
      <c r="AE11" s="2">
        <v>1.08</v>
      </c>
      <c r="AF11" s="2">
        <v>2.98</v>
      </c>
      <c r="AG11" s="2">
        <v>0.44</v>
      </c>
      <c r="AH11" s="2">
        <v>2.44</v>
      </c>
      <c r="AI11" s="2">
        <v>-0.04</v>
      </c>
      <c r="AJ11" s="2">
        <v>-0.63</v>
      </c>
      <c r="AK11" s="2">
        <v>1.1100000000000001</v>
      </c>
      <c r="AL11" s="2">
        <v>-0.98</v>
      </c>
      <c r="AM11" s="2">
        <v>0.94</v>
      </c>
      <c r="AN11" s="2">
        <v>-1.93</v>
      </c>
      <c r="AO11" s="2">
        <v>0.5</v>
      </c>
      <c r="AP11" s="2">
        <v>0.5</v>
      </c>
      <c r="AQ11" s="2">
        <v>5.29</v>
      </c>
      <c r="AR11" s="2">
        <v>-0.23</v>
      </c>
      <c r="AS11" s="2">
        <v>1.1200000000000001</v>
      </c>
      <c r="AT11" s="2">
        <v>2.66</v>
      </c>
      <c r="AU11" s="2">
        <v>0.68</v>
      </c>
      <c r="AV11" s="2">
        <v>1.42</v>
      </c>
      <c r="BA11">
        <f t="shared" si="43"/>
        <v>1.41</v>
      </c>
      <c r="BD11">
        <v>0.99808510638297898</v>
      </c>
      <c r="BF11">
        <f t="shared" si="44"/>
        <v>1.2040425531914893</v>
      </c>
    </row>
    <row r="12" spans="1:58" x14ac:dyDescent="0.2">
      <c r="A12" s="1">
        <v>43040</v>
      </c>
      <c r="B12" s="2">
        <v>-0.84</v>
      </c>
      <c r="C12" s="2">
        <v>-1.7</v>
      </c>
      <c r="D12" s="2">
        <v>0.15</v>
      </c>
      <c r="E12" s="2">
        <v>1.63</v>
      </c>
      <c r="F12" s="2">
        <v>-0.16</v>
      </c>
      <c r="G12" s="2">
        <v>-2.35</v>
      </c>
      <c r="H12" s="2">
        <v>-0.3</v>
      </c>
      <c r="I12" s="2">
        <v>0.59</v>
      </c>
      <c r="J12" s="2">
        <v>-0.84</v>
      </c>
      <c r="K12" s="2">
        <v>0.57999999999999996</v>
      </c>
      <c r="L12" s="2">
        <v>1.82</v>
      </c>
      <c r="M12" s="2">
        <v>0.4</v>
      </c>
      <c r="N12" s="2">
        <v>0.44</v>
      </c>
      <c r="O12" s="2">
        <v>-0.56999999999999995</v>
      </c>
      <c r="P12" s="2">
        <v>0.81</v>
      </c>
      <c r="Q12" s="2">
        <v>-1.05</v>
      </c>
      <c r="R12" s="2">
        <v>-1.4</v>
      </c>
      <c r="S12" s="2">
        <v>-1.1200000000000001</v>
      </c>
      <c r="T12" s="2">
        <v>-1.3</v>
      </c>
      <c r="U12" s="2">
        <v>-0.27</v>
      </c>
      <c r="V12" s="2">
        <v>-0.24</v>
      </c>
      <c r="W12" s="2">
        <v>3.87</v>
      </c>
      <c r="X12" s="2">
        <v>-0.67</v>
      </c>
      <c r="Y12" s="2">
        <v>1</v>
      </c>
      <c r="Z12" s="2">
        <v>-1.76</v>
      </c>
      <c r="AA12" s="2">
        <v>-0.61</v>
      </c>
      <c r="AB12" s="2">
        <v>0.14000000000000001</v>
      </c>
      <c r="AC12" s="2">
        <v>0.8</v>
      </c>
      <c r="AD12" s="2">
        <v>-1.6</v>
      </c>
      <c r="AE12" s="2">
        <v>0.71</v>
      </c>
      <c r="AF12" s="2">
        <v>-1.59</v>
      </c>
      <c r="AG12" s="2">
        <v>0.18</v>
      </c>
      <c r="AH12" s="2">
        <v>-0.51</v>
      </c>
      <c r="AI12" s="2">
        <v>-0.13</v>
      </c>
      <c r="AJ12" s="2">
        <v>0.16</v>
      </c>
      <c r="AK12" s="2">
        <v>-0.33</v>
      </c>
      <c r="AL12" s="2">
        <v>0.2</v>
      </c>
      <c r="AM12" s="2">
        <v>-0.18</v>
      </c>
      <c r="AN12" s="2">
        <v>-0.97</v>
      </c>
      <c r="AO12" s="2">
        <v>-0.01</v>
      </c>
      <c r="AP12" s="2">
        <v>-0.56999999999999995</v>
      </c>
      <c r="AQ12" s="2">
        <v>-0.33</v>
      </c>
      <c r="AR12" s="2">
        <v>-0.1</v>
      </c>
      <c r="AS12" s="2">
        <v>0.02</v>
      </c>
      <c r="AT12" s="2">
        <v>1.1299999999999999</v>
      </c>
      <c r="AU12" s="2">
        <v>1.47</v>
      </c>
      <c r="AV12" s="2">
        <v>1.52</v>
      </c>
      <c r="BA12">
        <f t="shared" si="43"/>
        <v>-8.2553191489361716E-2</v>
      </c>
      <c r="BD12">
        <v>1.4204255319148937</v>
      </c>
      <c r="BF12">
        <f t="shared" si="44"/>
        <v>0.66893617021276597</v>
      </c>
    </row>
    <row r="13" spans="1:58" x14ac:dyDescent="0.2">
      <c r="A13" s="1">
        <v>43070</v>
      </c>
      <c r="B13" s="2">
        <v>-1.52</v>
      </c>
      <c r="C13" s="2">
        <v>2.8</v>
      </c>
      <c r="D13" s="2">
        <v>3.76</v>
      </c>
      <c r="E13" s="2">
        <v>2.31</v>
      </c>
      <c r="F13" s="2">
        <v>-0.25</v>
      </c>
      <c r="G13" s="2">
        <v>1.93</v>
      </c>
      <c r="H13" s="2">
        <v>0.94</v>
      </c>
      <c r="I13" s="2">
        <v>3.67</v>
      </c>
      <c r="J13" s="2">
        <v>-0.23</v>
      </c>
      <c r="K13" s="2">
        <v>2.5499999999999998</v>
      </c>
      <c r="L13" s="2">
        <v>1.37</v>
      </c>
      <c r="M13" s="2">
        <v>6.6</v>
      </c>
      <c r="N13" s="2">
        <v>2.4700000000000002</v>
      </c>
      <c r="O13" s="2">
        <v>1.93</v>
      </c>
      <c r="P13" s="2">
        <v>3.19</v>
      </c>
      <c r="Q13" s="2">
        <v>-1.47</v>
      </c>
      <c r="R13" s="2">
        <v>-0.88</v>
      </c>
      <c r="S13" s="2">
        <v>-0.39</v>
      </c>
      <c r="T13" s="2">
        <v>1.44</v>
      </c>
      <c r="U13" s="2">
        <v>0.26</v>
      </c>
      <c r="V13" s="2">
        <v>2.68</v>
      </c>
      <c r="W13" s="2">
        <v>-2.21</v>
      </c>
      <c r="X13" s="2">
        <v>-2.04</v>
      </c>
      <c r="Y13" s="2">
        <v>0.53</v>
      </c>
      <c r="Z13" s="2">
        <v>0.05</v>
      </c>
      <c r="AA13" s="2">
        <v>0.44</v>
      </c>
      <c r="AB13" s="2">
        <v>7.0000000000000007E-2</v>
      </c>
      <c r="AC13" s="2">
        <v>3.5</v>
      </c>
      <c r="AD13" s="2">
        <v>-0.38</v>
      </c>
      <c r="AE13" s="2">
        <v>0.98</v>
      </c>
      <c r="AF13" s="2">
        <v>4.3899999999999997</v>
      </c>
      <c r="AG13" s="2">
        <v>0.17</v>
      </c>
      <c r="AH13" s="2">
        <v>5.05</v>
      </c>
      <c r="AI13" s="2">
        <v>1.1200000000000001</v>
      </c>
      <c r="AJ13" s="2">
        <v>0.95</v>
      </c>
      <c r="AK13" s="2">
        <v>0.39</v>
      </c>
      <c r="AL13" s="2">
        <v>1.36</v>
      </c>
      <c r="AM13" s="2">
        <v>-0.71</v>
      </c>
      <c r="AN13" s="2">
        <v>-0.74</v>
      </c>
      <c r="AO13" s="2">
        <v>0.34</v>
      </c>
      <c r="AP13" s="2">
        <v>-1.22</v>
      </c>
      <c r="AQ13" s="2">
        <v>1.07</v>
      </c>
      <c r="AR13" s="2">
        <v>-0.52</v>
      </c>
      <c r="AS13" s="2">
        <v>-1.46</v>
      </c>
      <c r="AT13" s="2">
        <v>4.59</v>
      </c>
      <c r="AU13" s="2">
        <v>1.47</v>
      </c>
      <c r="AV13" s="2">
        <v>3.06</v>
      </c>
      <c r="BA13">
        <f t="shared" si="43"/>
        <v>1.1363829787234041</v>
      </c>
      <c r="BD13">
        <v>1.0461702127659576</v>
      </c>
      <c r="BF13">
        <f t="shared" si="44"/>
        <v>1.0912765957446808</v>
      </c>
    </row>
    <row r="14" spans="1:58" x14ac:dyDescent="0.2">
      <c r="A14" s="1">
        <v>43101</v>
      </c>
      <c r="B14" s="2">
        <v>1.89</v>
      </c>
      <c r="C14" s="2">
        <v>3</v>
      </c>
      <c r="D14" s="2">
        <v>5.79</v>
      </c>
      <c r="E14" s="2">
        <v>4.99</v>
      </c>
      <c r="F14" s="2">
        <v>2.12</v>
      </c>
      <c r="G14" s="2">
        <v>-1.1599999999999999</v>
      </c>
      <c r="H14" s="2">
        <v>2.15</v>
      </c>
      <c r="I14" s="2">
        <v>2.79</v>
      </c>
      <c r="J14" s="2">
        <v>1</v>
      </c>
      <c r="K14" s="2">
        <v>5</v>
      </c>
      <c r="L14" s="2">
        <v>3.76</v>
      </c>
      <c r="M14" s="2">
        <v>4.01</v>
      </c>
      <c r="N14" s="2">
        <v>0.03</v>
      </c>
      <c r="O14" s="2">
        <v>0.05</v>
      </c>
      <c r="P14" s="2">
        <v>4.72</v>
      </c>
      <c r="Q14" s="2">
        <v>-2</v>
      </c>
      <c r="R14" s="2">
        <v>-2.94</v>
      </c>
      <c r="S14" s="2">
        <v>3.31</v>
      </c>
      <c r="T14" s="2">
        <v>5.2</v>
      </c>
      <c r="U14" s="2">
        <v>1.53</v>
      </c>
      <c r="V14" s="2">
        <v>15.8</v>
      </c>
      <c r="W14" s="2">
        <v>6.72</v>
      </c>
      <c r="X14" s="2">
        <v>4.26</v>
      </c>
      <c r="Y14" s="2">
        <v>4.66</v>
      </c>
      <c r="Z14" s="2">
        <v>0.8</v>
      </c>
      <c r="AA14" s="2">
        <v>-0.19</v>
      </c>
      <c r="AB14" s="2">
        <v>-0.02</v>
      </c>
      <c r="AC14" s="2">
        <v>0.54</v>
      </c>
      <c r="AD14" s="2">
        <v>-2.2799999999999998</v>
      </c>
      <c r="AE14" s="2">
        <v>0.46</v>
      </c>
      <c r="AF14" s="2">
        <v>8.82</v>
      </c>
      <c r="AG14" s="2">
        <v>0.4</v>
      </c>
      <c r="AH14" s="2">
        <v>3.34</v>
      </c>
      <c r="AI14" s="2">
        <v>-3.18</v>
      </c>
      <c r="AJ14" s="2">
        <v>2.4300000000000002</v>
      </c>
      <c r="AK14" s="2">
        <v>-0.88</v>
      </c>
      <c r="AL14" s="2">
        <v>2.02</v>
      </c>
      <c r="AM14" s="2">
        <v>1.26</v>
      </c>
      <c r="AN14" s="2">
        <v>-0.6</v>
      </c>
      <c r="AO14" s="2">
        <v>1.99</v>
      </c>
      <c r="AP14" s="2">
        <v>-3.19</v>
      </c>
      <c r="AQ14" s="2">
        <v>7.44</v>
      </c>
      <c r="AR14" s="2">
        <v>0.3</v>
      </c>
      <c r="AS14" s="2">
        <v>0.62</v>
      </c>
      <c r="AT14" s="2">
        <v>6.32</v>
      </c>
      <c r="AU14" s="2">
        <v>1.43</v>
      </c>
      <c r="AV14" s="2">
        <v>2.7</v>
      </c>
      <c r="BA14">
        <f t="shared" si="43"/>
        <v>2.2810638297872345</v>
      </c>
      <c r="BD14">
        <v>2.2810638297872345</v>
      </c>
      <c r="BF14">
        <f t="shared" si="44"/>
        <v>2.2810638297872345</v>
      </c>
    </row>
    <row r="15" spans="1:58" x14ac:dyDescent="0.2">
      <c r="A15" s="1">
        <v>43132</v>
      </c>
      <c r="B15" s="2">
        <v>4.3600000000000003</v>
      </c>
      <c r="C15" s="2">
        <v>-2.1</v>
      </c>
      <c r="D15" s="2">
        <v>-4.1500000000000004</v>
      </c>
      <c r="E15" s="2">
        <v>-1.98</v>
      </c>
      <c r="F15" s="2">
        <v>-1.04</v>
      </c>
      <c r="G15" s="2">
        <v>-3.31</v>
      </c>
      <c r="H15" s="2">
        <v>0.7</v>
      </c>
      <c r="I15" s="2">
        <v>-2.31</v>
      </c>
      <c r="J15" s="2">
        <v>0.23</v>
      </c>
      <c r="K15" s="2">
        <v>-3.63</v>
      </c>
      <c r="L15" s="2">
        <v>-2.44</v>
      </c>
      <c r="M15" s="2">
        <v>-0.45</v>
      </c>
      <c r="N15" s="2">
        <v>2.52</v>
      </c>
      <c r="O15" s="2">
        <v>0.11</v>
      </c>
      <c r="P15" s="2">
        <v>-3.48</v>
      </c>
      <c r="Q15" s="2">
        <v>1.55</v>
      </c>
      <c r="R15" s="2">
        <v>1.95</v>
      </c>
      <c r="S15" s="2">
        <v>-2.66</v>
      </c>
      <c r="T15" s="2">
        <v>-1.32</v>
      </c>
      <c r="U15" s="2">
        <v>-0.62</v>
      </c>
      <c r="V15" s="2">
        <v>-8.3699999999999992</v>
      </c>
      <c r="W15" s="2">
        <v>-1.76</v>
      </c>
      <c r="X15" s="2">
        <v>4.5</v>
      </c>
      <c r="Y15" s="2">
        <v>-3.59</v>
      </c>
      <c r="Z15" s="2">
        <v>-0.4</v>
      </c>
      <c r="AA15" s="2">
        <v>-0.96</v>
      </c>
      <c r="AB15" s="2">
        <v>0.54</v>
      </c>
      <c r="AC15" s="2">
        <v>-0.49</v>
      </c>
      <c r="AD15" s="2">
        <v>0.09</v>
      </c>
      <c r="AE15" s="2">
        <v>-2.31</v>
      </c>
      <c r="AF15" s="2">
        <v>-3.88</v>
      </c>
      <c r="AG15" s="2">
        <v>2.2400000000000002</v>
      </c>
      <c r="AH15" s="2">
        <v>-4.6500000000000004</v>
      </c>
      <c r="AI15" s="2">
        <v>-0.31</v>
      </c>
      <c r="AJ15" s="2">
        <v>0.69</v>
      </c>
      <c r="AK15" s="2">
        <v>-0.31</v>
      </c>
      <c r="AL15" s="2">
        <v>-0.52</v>
      </c>
      <c r="AM15" s="2">
        <v>-0.75</v>
      </c>
      <c r="AN15" s="2">
        <v>1</v>
      </c>
      <c r="AO15" s="2">
        <v>-1.7</v>
      </c>
      <c r="AP15" s="2">
        <v>3.23</v>
      </c>
      <c r="AQ15" s="2">
        <v>-4.7</v>
      </c>
      <c r="AR15" s="2">
        <v>-0.47</v>
      </c>
      <c r="AS15" s="2">
        <v>-1.89</v>
      </c>
      <c r="AT15" s="2">
        <v>-5.57</v>
      </c>
      <c r="AU15" s="2">
        <v>-0.31</v>
      </c>
      <c r="AV15" s="2">
        <v>-2.16</v>
      </c>
      <c r="BA15">
        <f t="shared" si="43"/>
        <v>-1.0825531914893622</v>
      </c>
      <c r="BD15">
        <v>-0.50000000000000022</v>
      </c>
      <c r="BF15">
        <f t="shared" si="44"/>
        <v>-0.79127659574468123</v>
      </c>
    </row>
    <row r="16" spans="1:58" x14ac:dyDescent="0.2">
      <c r="A16" s="1">
        <v>43160</v>
      </c>
      <c r="B16" s="2">
        <v>0.28000000000000003</v>
      </c>
      <c r="C16" s="2">
        <v>0.7</v>
      </c>
      <c r="D16" s="2">
        <v>-3.36</v>
      </c>
      <c r="E16" s="2">
        <v>-2.0499999999999998</v>
      </c>
      <c r="F16" s="2">
        <v>-1.1299999999999999</v>
      </c>
      <c r="G16" s="2">
        <v>-3.47</v>
      </c>
      <c r="H16" s="2">
        <v>-2.0299999999999998</v>
      </c>
      <c r="I16" s="2">
        <v>-1.93</v>
      </c>
      <c r="J16" s="2">
        <v>-0.3</v>
      </c>
      <c r="K16" s="2">
        <v>-1.63</v>
      </c>
      <c r="L16" s="2">
        <v>-1.97</v>
      </c>
      <c r="M16" s="2">
        <v>-3.67</v>
      </c>
      <c r="N16" s="2">
        <v>-2.36</v>
      </c>
      <c r="O16" s="2">
        <v>-1.1399999999999999</v>
      </c>
      <c r="P16" s="2">
        <v>-6.15</v>
      </c>
      <c r="Q16" s="2">
        <v>3.31</v>
      </c>
      <c r="R16" s="2">
        <v>5.23</v>
      </c>
      <c r="S16" s="2">
        <v>-0.81</v>
      </c>
      <c r="T16" s="2">
        <v>-3.52</v>
      </c>
      <c r="U16" s="2">
        <v>0.85</v>
      </c>
      <c r="V16" s="2">
        <v>0.33</v>
      </c>
      <c r="W16" s="2">
        <v>-3.31</v>
      </c>
      <c r="X16" s="2">
        <v>2.2200000000000002</v>
      </c>
      <c r="Y16" s="2">
        <v>-2.4900000000000002</v>
      </c>
      <c r="Z16" s="2">
        <v>0.74</v>
      </c>
      <c r="AA16" s="2">
        <v>0.01</v>
      </c>
      <c r="AB16" s="2">
        <v>-0.73</v>
      </c>
      <c r="AC16" s="2">
        <v>-1.68</v>
      </c>
      <c r="AD16" s="2">
        <v>-0.49</v>
      </c>
      <c r="AE16" s="2">
        <v>1.2</v>
      </c>
      <c r="AF16" s="2">
        <v>-1.38</v>
      </c>
      <c r="AG16" s="2">
        <v>-0.93</v>
      </c>
      <c r="AH16" s="2">
        <v>-10.59</v>
      </c>
      <c r="AI16" s="2">
        <v>-0.55000000000000004</v>
      </c>
      <c r="AJ16" s="2">
        <v>1.37</v>
      </c>
      <c r="AK16" s="2">
        <v>-0.9</v>
      </c>
      <c r="AL16" s="2">
        <v>-0.46</v>
      </c>
      <c r="AM16" s="2">
        <v>-0.87</v>
      </c>
      <c r="AN16" s="2">
        <v>1.7</v>
      </c>
      <c r="AO16" s="2">
        <v>-1.44</v>
      </c>
      <c r="AP16" s="2">
        <v>0.37</v>
      </c>
      <c r="AQ16" s="2">
        <v>-1.1000000000000001</v>
      </c>
      <c r="AR16" s="2">
        <v>-4.5599999999999996</v>
      </c>
      <c r="AS16" s="2">
        <v>-7.0000000000000007E-2</v>
      </c>
      <c r="AT16" s="2">
        <v>-2.2000000000000002</v>
      </c>
      <c r="AU16" s="2">
        <v>-0.9</v>
      </c>
      <c r="AV16" s="2">
        <v>-6.3</v>
      </c>
      <c r="BA16">
        <f t="shared" si="43"/>
        <v>-1.2374468085106378</v>
      </c>
      <c r="BD16">
        <v>7.4468085106383128E-2</v>
      </c>
      <c r="BF16">
        <f t="shared" si="44"/>
        <v>-0.58148936170212739</v>
      </c>
    </row>
    <row r="17" spans="1:58" x14ac:dyDescent="0.2">
      <c r="A17" s="1">
        <v>43191</v>
      </c>
      <c r="B17" s="2">
        <v>-2.14</v>
      </c>
      <c r="C17" s="2">
        <v>2.2999999999999998</v>
      </c>
      <c r="D17" s="2">
        <v>0.99</v>
      </c>
      <c r="E17" s="2">
        <v>1.25</v>
      </c>
      <c r="F17" s="2">
        <v>-2.61</v>
      </c>
      <c r="G17" s="2">
        <v>5.43</v>
      </c>
      <c r="H17" s="2">
        <v>0.74</v>
      </c>
      <c r="I17" s="2">
        <v>3.18</v>
      </c>
      <c r="J17" s="2">
        <v>2.2200000000000002</v>
      </c>
      <c r="K17" s="2">
        <v>-1.29</v>
      </c>
      <c r="L17" s="2">
        <v>-0.77</v>
      </c>
      <c r="M17" s="2">
        <v>-2.4700000000000002</v>
      </c>
      <c r="N17" s="2">
        <v>1.71</v>
      </c>
      <c r="O17" s="2">
        <v>4.0999999999999996</v>
      </c>
      <c r="P17" s="2">
        <v>3.27</v>
      </c>
      <c r="Q17" s="2">
        <v>0.64</v>
      </c>
      <c r="R17" s="2">
        <v>1.97</v>
      </c>
      <c r="S17" s="2">
        <v>1.21</v>
      </c>
      <c r="T17" s="2">
        <v>0.01</v>
      </c>
      <c r="U17" s="2">
        <v>-4.6900000000000004</v>
      </c>
      <c r="V17" s="2">
        <v>-1.76</v>
      </c>
      <c r="W17" s="2">
        <v>0.42</v>
      </c>
      <c r="X17" s="2">
        <v>-3.2</v>
      </c>
      <c r="Y17" s="2">
        <v>0.86</v>
      </c>
      <c r="Z17" s="2">
        <v>0.03</v>
      </c>
      <c r="AA17" s="2">
        <v>1.76</v>
      </c>
      <c r="AB17" s="2">
        <v>-7.0000000000000007E-2</v>
      </c>
      <c r="AC17" s="2">
        <v>1.62</v>
      </c>
      <c r="AD17" s="2">
        <v>0.87</v>
      </c>
      <c r="AE17" s="2">
        <v>-3.7</v>
      </c>
      <c r="AF17" s="2">
        <v>-1.65</v>
      </c>
      <c r="AG17" s="2">
        <v>-0.63</v>
      </c>
      <c r="AH17" s="2">
        <v>-8.33</v>
      </c>
      <c r="AI17" s="2">
        <v>1.1399999999999999</v>
      </c>
      <c r="AJ17" s="2">
        <v>0.37</v>
      </c>
      <c r="AK17" s="2">
        <v>1.64</v>
      </c>
      <c r="AL17" s="2">
        <v>0.86</v>
      </c>
      <c r="AM17" s="2">
        <v>-0.54</v>
      </c>
      <c r="AN17" s="2">
        <v>-0.12</v>
      </c>
      <c r="AO17" s="2">
        <v>1.77</v>
      </c>
      <c r="AP17" s="2">
        <v>0.72</v>
      </c>
      <c r="AQ17" s="2">
        <v>-0.79</v>
      </c>
      <c r="AR17" s="2">
        <v>1.91</v>
      </c>
      <c r="AS17" s="2">
        <v>2.17</v>
      </c>
      <c r="AT17" s="2">
        <v>-0.43</v>
      </c>
      <c r="AU17" s="2">
        <v>0.74</v>
      </c>
      <c r="AV17" s="2">
        <v>-1.89</v>
      </c>
      <c r="BA17">
        <f t="shared" si="43"/>
        <v>0.18765957446808496</v>
      </c>
      <c r="BD17">
        <v>0.67723404255319142</v>
      </c>
      <c r="BF17">
        <f t="shared" si="44"/>
        <v>0.43244680851063821</v>
      </c>
    </row>
    <row r="18" spans="1:58" x14ac:dyDescent="0.2">
      <c r="A18" s="1">
        <v>43221</v>
      </c>
      <c r="B18" s="2">
        <v>-0.94</v>
      </c>
      <c r="C18" s="2">
        <v>-1.25</v>
      </c>
      <c r="D18" s="2">
        <v>-1.79</v>
      </c>
      <c r="E18" s="2">
        <v>-2.98</v>
      </c>
      <c r="F18" s="2">
        <v>-1.34</v>
      </c>
      <c r="G18" s="2">
        <v>-6</v>
      </c>
      <c r="H18" s="2">
        <v>5.27</v>
      </c>
      <c r="I18" s="2">
        <v>5.45</v>
      </c>
      <c r="J18" s="2">
        <v>-3.81</v>
      </c>
      <c r="K18" s="2">
        <v>-2.14</v>
      </c>
      <c r="L18" s="2">
        <v>-0.66</v>
      </c>
      <c r="M18" s="2">
        <v>8.23</v>
      </c>
      <c r="N18" s="2">
        <v>2.0699999999999998</v>
      </c>
      <c r="O18" s="2">
        <v>2.75</v>
      </c>
      <c r="P18" s="2">
        <v>3.81</v>
      </c>
      <c r="Q18" s="2">
        <v>0</v>
      </c>
      <c r="R18" s="2">
        <v>-1.22</v>
      </c>
      <c r="S18" s="2">
        <v>1.33</v>
      </c>
      <c r="T18" s="2">
        <v>-2.71</v>
      </c>
      <c r="U18" s="2">
        <v>0.32</v>
      </c>
      <c r="V18" s="2">
        <v>1.83</v>
      </c>
      <c r="W18" s="2">
        <v>5.67</v>
      </c>
      <c r="X18" s="2">
        <v>0.42</v>
      </c>
      <c r="Y18" s="2">
        <v>3.07</v>
      </c>
      <c r="Z18" s="2">
        <v>0.52</v>
      </c>
      <c r="AA18" s="2">
        <v>0.59</v>
      </c>
      <c r="AB18" s="2">
        <v>0.79</v>
      </c>
      <c r="AC18" s="2">
        <v>-3.76</v>
      </c>
      <c r="AD18" s="2">
        <v>2.81</v>
      </c>
      <c r="AE18" s="2">
        <v>4.62</v>
      </c>
      <c r="AF18" s="2">
        <v>-2.0099999999999998</v>
      </c>
      <c r="AG18" s="2">
        <v>1.08</v>
      </c>
      <c r="AH18" s="2">
        <v>0.71</v>
      </c>
      <c r="AI18" s="2">
        <v>-4.74</v>
      </c>
      <c r="AJ18" s="2">
        <v>-2.39</v>
      </c>
      <c r="AK18" s="2">
        <v>0.22</v>
      </c>
      <c r="AL18" s="2">
        <v>0.57999999999999996</v>
      </c>
      <c r="AM18" s="2">
        <v>-7.0000000000000007E-2</v>
      </c>
      <c r="AN18" s="2">
        <v>0.68</v>
      </c>
      <c r="AO18" s="2">
        <v>-1.83</v>
      </c>
      <c r="AP18" s="2">
        <v>3.55</v>
      </c>
      <c r="AQ18" s="2">
        <v>2.1800000000000002</v>
      </c>
      <c r="AR18" s="2">
        <v>2.85</v>
      </c>
      <c r="AS18" s="2">
        <v>7.0000000000000007E-2</v>
      </c>
      <c r="AT18" s="2">
        <v>3.09</v>
      </c>
      <c r="AU18" s="2">
        <v>2.13</v>
      </c>
      <c r="AV18" s="2">
        <v>0.53</v>
      </c>
      <c r="BA18">
        <f t="shared" si="43"/>
        <v>0.58680851063829798</v>
      </c>
      <c r="BD18">
        <v>1.7587234042553188</v>
      </c>
      <c r="BF18">
        <f t="shared" si="44"/>
        <v>1.1727659574468083</v>
      </c>
    </row>
    <row r="19" spans="1:58" x14ac:dyDescent="0.2">
      <c r="A19" s="1">
        <v>43252</v>
      </c>
      <c r="B19" s="2">
        <v>2.48</v>
      </c>
      <c r="C19" s="2">
        <v>1</v>
      </c>
      <c r="D19" s="2">
        <v>-3.28</v>
      </c>
      <c r="E19" s="2">
        <v>0.06</v>
      </c>
      <c r="F19" s="2">
        <v>-4.76</v>
      </c>
      <c r="G19" s="2">
        <v>-2.65</v>
      </c>
      <c r="H19" s="2">
        <v>-0.93</v>
      </c>
      <c r="I19" s="2">
        <v>-0.62</v>
      </c>
      <c r="J19" s="2">
        <v>1.87</v>
      </c>
      <c r="K19" s="2">
        <v>-2.2400000000000002</v>
      </c>
      <c r="L19" s="2">
        <v>-1.32</v>
      </c>
      <c r="M19" s="2">
        <v>-1.66</v>
      </c>
      <c r="N19" s="2">
        <v>0.03</v>
      </c>
      <c r="O19" s="2">
        <v>-2.41</v>
      </c>
      <c r="P19" s="2">
        <v>-1.39</v>
      </c>
      <c r="Q19" s="2">
        <v>1.91</v>
      </c>
      <c r="R19" s="2">
        <v>3</v>
      </c>
      <c r="S19" s="2">
        <v>0.7</v>
      </c>
      <c r="T19" s="2">
        <v>-1.28</v>
      </c>
      <c r="U19" s="2">
        <v>-0.04</v>
      </c>
      <c r="V19" s="2">
        <v>-2.4900000000000002</v>
      </c>
      <c r="W19" s="2">
        <v>-0.5</v>
      </c>
      <c r="X19" s="2">
        <v>-4.57</v>
      </c>
      <c r="Y19" s="2">
        <v>1.27</v>
      </c>
      <c r="Z19" s="2">
        <v>0.5</v>
      </c>
      <c r="AA19" s="2">
        <v>7.0000000000000007E-2</v>
      </c>
      <c r="AB19" s="2">
        <v>-1.81</v>
      </c>
      <c r="AC19" s="2">
        <v>-6.29</v>
      </c>
      <c r="AD19" s="2">
        <v>-0.33</v>
      </c>
      <c r="AE19" s="2">
        <v>-1.04</v>
      </c>
      <c r="AF19" s="2">
        <v>-6.36</v>
      </c>
      <c r="AG19" s="2">
        <v>-0.54</v>
      </c>
      <c r="AH19" s="2">
        <v>-13.93</v>
      </c>
      <c r="AI19" s="2">
        <v>1.2</v>
      </c>
      <c r="AJ19" s="2">
        <v>0</v>
      </c>
      <c r="AK19" s="2">
        <v>-1.92</v>
      </c>
      <c r="AL19" s="2">
        <v>-0.73</v>
      </c>
      <c r="AM19" s="2">
        <v>-1.2</v>
      </c>
      <c r="AN19" s="2">
        <v>0.59</v>
      </c>
      <c r="AO19" s="2">
        <v>-0.49</v>
      </c>
      <c r="AP19" s="2">
        <v>-2.2999999999999998</v>
      </c>
      <c r="AQ19" s="2">
        <v>-4.92</v>
      </c>
      <c r="AR19" s="2">
        <v>2.99</v>
      </c>
      <c r="AS19" s="2">
        <v>5.89</v>
      </c>
      <c r="AT19" s="2">
        <v>-6.07</v>
      </c>
      <c r="AU19" s="2">
        <v>-0.86</v>
      </c>
      <c r="AV19" s="2">
        <v>-1.56</v>
      </c>
      <c r="BA19">
        <f t="shared" si="43"/>
        <v>-1.2112765957446807</v>
      </c>
      <c r="BD19">
        <v>0.35191489361702133</v>
      </c>
      <c r="BF19">
        <f t="shared" si="44"/>
        <v>-0.42968085106382969</v>
      </c>
    </row>
    <row r="20" spans="1:58" x14ac:dyDescent="0.2">
      <c r="A20" s="1">
        <v>43282</v>
      </c>
      <c r="B20" s="2">
        <v>-0.55000000000000004</v>
      </c>
      <c r="C20" s="2">
        <v>0.4</v>
      </c>
      <c r="D20" s="2">
        <v>0.87</v>
      </c>
      <c r="E20" s="2">
        <v>1.8</v>
      </c>
      <c r="F20" s="2">
        <v>-0.36</v>
      </c>
      <c r="G20" s="2">
        <v>4.8600000000000003</v>
      </c>
      <c r="H20" s="2">
        <v>1.69</v>
      </c>
      <c r="I20" s="2">
        <v>-1.52</v>
      </c>
      <c r="J20" s="2">
        <v>1.22</v>
      </c>
      <c r="K20" s="2">
        <v>-0.2</v>
      </c>
      <c r="L20" s="2">
        <v>2.19</v>
      </c>
      <c r="M20" s="2">
        <v>-4.07</v>
      </c>
      <c r="N20" s="2">
        <v>-0.67</v>
      </c>
      <c r="O20" s="2">
        <v>2.64</v>
      </c>
      <c r="P20" s="2">
        <v>3.08</v>
      </c>
      <c r="Q20" s="2">
        <v>0.51</v>
      </c>
      <c r="R20" s="2">
        <v>0.89</v>
      </c>
      <c r="S20" s="2">
        <v>2.12</v>
      </c>
      <c r="T20" s="2">
        <v>5.01</v>
      </c>
      <c r="U20" s="2">
        <v>0.77</v>
      </c>
      <c r="V20" s="2">
        <v>-1.96</v>
      </c>
      <c r="W20" s="2">
        <v>-0.72</v>
      </c>
      <c r="X20" s="2">
        <v>0.16</v>
      </c>
      <c r="Y20" s="2">
        <v>0.65</v>
      </c>
      <c r="Z20" s="2">
        <v>0.61</v>
      </c>
      <c r="AA20" s="2">
        <v>-0.03</v>
      </c>
      <c r="AB20" s="2">
        <v>-1.88</v>
      </c>
      <c r="AC20" s="2">
        <v>0.82</v>
      </c>
      <c r="AD20" s="2">
        <v>-3.88</v>
      </c>
      <c r="AE20" s="2">
        <v>0.45</v>
      </c>
      <c r="AF20" s="2">
        <v>1.63</v>
      </c>
      <c r="AG20" s="2">
        <v>-1.08</v>
      </c>
      <c r="AH20" s="2">
        <v>-0.81</v>
      </c>
      <c r="AI20" s="2">
        <v>5.54</v>
      </c>
      <c r="AJ20" s="2">
        <v>0.38</v>
      </c>
      <c r="AK20" s="2">
        <v>-0.56999999999999995</v>
      </c>
      <c r="AL20" s="2">
        <v>0.19</v>
      </c>
      <c r="AM20" s="2">
        <v>-1.05</v>
      </c>
      <c r="AN20" s="2">
        <v>0.18</v>
      </c>
      <c r="AO20" s="2">
        <v>0.51</v>
      </c>
      <c r="AP20" s="2">
        <v>1.1399999999999999</v>
      </c>
      <c r="AQ20" s="2">
        <v>-0.68</v>
      </c>
      <c r="AR20" s="2">
        <v>3.35</v>
      </c>
      <c r="AS20" s="2">
        <v>1.0900000000000001</v>
      </c>
      <c r="AT20" s="2">
        <v>-0.12</v>
      </c>
      <c r="AU20" s="2">
        <v>-0.55000000000000004</v>
      </c>
      <c r="AV20" s="2">
        <v>-2.16</v>
      </c>
      <c r="BA20">
        <f t="shared" si="43"/>
        <v>0.46574468085106385</v>
      </c>
      <c r="BD20">
        <v>1.08936170212766</v>
      </c>
      <c r="BF20">
        <f t="shared" si="44"/>
        <v>0.77755319148936197</v>
      </c>
    </row>
    <row r="21" spans="1:58" x14ac:dyDescent="0.2">
      <c r="A21" s="1">
        <v>43313</v>
      </c>
      <c r="B21" s="2">
        <v>0.83</v>
      </c>
      <c r="C21" s="2">
        <v>-1.5</v>
      </c>
      <c r="D21" s="2">
        <v>-1.47</v>
      </c>
      <c r="E21" s="2">
        <v>-1.66</v>
      </c>
      <c r="F21" s="2">
        <v>-1.52</v>
      </c>
      <c r="G21" s="2">
        <v>-0.75</v>
      </c>
      <c r="H21" s="2">
        <v>3.28</v>
      </c>
      <c r="I21" s="2">
        <v>-1.1599999999999999</v>
      </c>
      <c r="J21" s="2">
        <v>-3.17</v>
      </c>
      <c r="K21" s="2">
        <v>-3.76</v>
      </c>
      <c r="L21" s="2">
        <v>-0.83</v>
      </c>
      <c r="M21" s="2">
        <v>-2.0699999999999998</v>
      </c>
      <c r="N21" s="2">
        <v>1.66</v>
      </c>
      <c r="O21" s="2">
        <v>1.1299999999999999</v>
      </c>
      <c r="P21" s="2">
        <v>4.22</v>
      </c>
      <c r="Q21" s="2">
        <v>-0.56000000000000005</v>
      </c>
      <c r="R21" s="2">
        <v>-1.4</v>
      </c>
      <c r="S21" s="2">
        <v>-0.47</v>
      </c>
      <c r="T21" s="2">
        <v>-2.48</v>
      </c>
      <c r="U21" s="2">
        <v>2.1800000000000002</v>
      </c>
      <c r="V21" s="2">
        <v>-6.3</v>
      </c>
      <c r="W21" s="2">
        <v>1.06</v>
      </c>
      <c r="X21" s="2">
        <v>-0.17</v>
      </c>
      <c r="Y21" s="2">
        <v>1.33</v>
      </c>
      <c r="Z21" s="2">
        <v>0.53</v>
      </c>
      <c r="AA21" s="2">
        <v>-0.85</v>
      </c>
      <c r="AB21" s="2">
        <v>2.15</v>
      </c>
      <c r="AC21" s="2">
        <v>-5.92</v>
      </c>
      <c r="AD21" s="2">
        <v>4.05</v>
      </c>
      <c r="AE21" s="2">
        <v>3.43</v>
      </c>
      <c r="AF21" s="2">
        <v>-3.53</v>
      </c>
      <c r="AG21" s="2">
        <v>-1.66</v>
      </c>
      <c r="AH21" s="2">
        <v>-9.98</v>
      </c>
      <c r="AI21" s="2">
        <v>0.99</v>
      </c>
      <c r="AJ21" s="2">
        <v>0.23</v>
      </c>
      <c r="AK21" s="2">
        <v>1.97</v>
      </c>
      <c r="AL21" s="2">
        <v>-2.67</v>
      </c>
      <c r="AM21" s="2">
        <v>0.56999999999999995</v>
      </c>
      <c r="AN21" s="2">
        <v>0.53</v>
      </c>
      <c r="AO21" s="2">
        <v>-1.2</v>
      </c>
      <c r="AP21" s="2">
        <v>-3</v>
      </c>
      <c r="AQ21" s="2">
        <v>-4.87</v>
      </c>
      <c r="AR21" s="2">
        <v>1.96</v>
      </c>
      <c r="AS21" s="2">
        <v>-0.2</v>
      </c>
      <c r="AT21" s="2">
        <v>-6.14</v>
      </c>
      <c r="AU21" s="2">
        <v>-3.47</v>
      </c>
      <c r="AV21" s="2">
        <v>-4.1399999999999997</v>
      </c>
      <c r="BA21">
        <f t="shared" si="43"/>
        <v>-0.95319148936170206</v>
      </c>
      <c r="BD21">
        <v>1.0948936170212766</v>
      </c>
      <c r="BF21">
        <f t="shared" si="44"/>
        <v>7.0851063829787286E-2</v>
      </c>
    </row>
    <row r="22" spans="1:58" x14ac:dyDescent="0.2">
      <c r="A22" s="1">
        <v>43344</v>
      </c>
      <c r="B22" s="2">
        <v>-2.5</v>
      </c>
      <c r="C22" s="2">
        <v>0.62</v>
      </c>
      <c r="D22" s="2">
        <v>2.3199999999999998</v>
      </c>
      <c r="E22" s="2">
        <v>1.95</v>
      </c>
      <c r="F22" s="2">
        <v>0.18</v>
      </c>
      <c r="G22" s="2">
        <v>0.98</v>
      </c>
      <c r="H22" s="2">
        <v>-0.71</v>
      </c>
      <c r="I22" s="2">
        <v>-4.16</v>
      </c>
      <c r="J22" s="2">
        <v>2.34</v>
      </c>
      <c r="K22" s="2">
        <v>0.54</v>
      </c>
      <c r="L22" s="2">
        <v>0.96</v>
      </c>
      <c r="M22" s="2">
        <v>-0.95</v>
      </c>
      <c r="N22" s="2">
        <v>-0.69</v>
      </c>
      <c r="O22" s="2">
        <v>-1.05</v>
      </c>
      <c r="P22" s="2">
        <v>0.31</v>
      </c>
      <c r="Q22" s="2">
        <v>0.73</v>
      </c>
      <c r="R22" s="2">
        <v>0.53</v>
      </c>
      <c r="S22" s="2">
        <v>-0.25</v>
      </c>
      <c r="T22" s="2">
        <v>-2.34</v>
      </c>
      <c r="U22" s="2">
        <v>0.56999999999999995</v>
      </c>
      <c r="V22" s="2">
        <v>-2.2000000000000002</v>
      </c>
      <c r="W22" s="2">
        <v>-0.47</v>
      </c>
      <c r="X22" s="2">
        <v>-7.0000000000000007E-2</v>
      </c>
      <c r="Y22" s="2">
        <v>-0.87</v>
      </c>
      <c r="Z22" s="2">
        <v>0.59</v>
      </c>
      <c r="AA22" s="2">
        <v>0.06</v>
      </c>
      <c r="AB22" s="2">
        <v>-0.32</v>
      </c>
      <c r="AC22" s="2">
        <v>-2.11</v>
      </c>
      <c r="AD22" s="2">
        <v>-4.33</v>
      </c>
      <c r="AE22" s="2">
        <v>4.82</v>
      </c>
      <c r="AF22" s="2">
        <v>0.08</v>
      </c>
      <c r="AG22" s="2">
        <v>-0.92</v>
      </c>
      <c r="AH22" s="2">
        <v>-5.35</v>
      </c>
      <c r="AI22" s="2">
        <v>-0.6</v>
      </c>
      <c r="AJ22" s="2">
        <v>0.08</v>
      </c>
      <c r="AK22" s="2">
        <v>-1.28</v>
      </c>
      <c r="AL22" s="2">
        <v>0.6</v>
      </c>
      <c r="AM22" s="2">
        <v>0.21</v>
      </c>
      <c r="AN22" s="2">
        <v>0.16</v>
      </c>
      <c r="AO22" s="2">
        <v>-0.83</v>
      </c>
      <c r="AP22" s="2">
        <v>0.7</v>
      </c>
      <c r="AQ22" s="2">
        <v>-0.36</v>
      </c>
      <c r="AR22" s="2">
        <v>0.95</v>
      </c>
      <c r="AS22" s="2">
        <v>-4.8</v>
      </c>
      <c r="AT22" s="2">
        <v>-3.97</v>
      </c>
      <c r="AU22" s="2">
        <v>-4.25</v>
      </c>
      <c r="AV22" s="2">
        <v>-2.48</v>
      </c>
      <c r="BA22">
        <f t="shared" si="43"/>
        <v>-0.58680851063829786</v>
      </c>
      <c r="BD22">
        <v>-0.21404255319148932</v>
      </c>
      <c r="BF22">
        <f t="shared" si="44"/>
        <v>-0.40042553191489361</v>
      </c>
    </row>
    <row r="23" spans="1:58" x14ac:dyDescent="0.2">
      <c r="A23" s="1">
        <v>43374</v>
      </c>
      <c r="B23" s="2">
        <v>-2.59</v>
      </c>
      <c r="C23" s="2">
        <v>-3.3</v>
      </c>
      <c r="D23" s="2">
        <v>-7.84</v>
      </c>
      <c r="E23" s="2">
        <v>-4.82</v>
      </c>
      <c r="F23" s="2">
        <v>-3.27</v>
      </c>
      <c r="G23" s="2">
        <v>-2.0299999999999998</v>
      </c>
      <c r="H23" s="2">
        <v>-7.25</v>
      </c>
      <c r="I23" s="2">
        <v>-6.56</v>
      </c>
      <c r="J23" s="2">
        <v>1.52</v>
      </c>
      <c r="K23" s="2">
        <v>-7.94</v>
      </c>
      <c r="L23" s="2">
        <v>-4.5199999999999996</v>
      </c>
      <c r="M23" s="2">
        <v>-1.08</v>
      </c>
      <c r="N23" s="2">
        <v>-0.05</v>
      </c>
      <c r="O23" s="2">
        <v>-8.07</v>
      </c>
      <c r="P23" s="2">
        <v>-9.2799999999999994</v>
      </c>
      <c r="Q23" s="2">
        <v>-0.5</v>
      </c>
      <c r="R23" s="2">
        <v>-1.01</v>
      </c>
      <c r="S23" s="2">
        <v>-6.53</v>
      </c>
      <c r="T23" s="2">
        <v>-4.97</v>
      </c>
      <c r="U23" s="2">
        <v>1.59</v>
      </c>
      <c r="V23" s="2">
        <v>-10.28</v>
      </c>
      <c r="W23" s="2">
        <v>-9.3699999999999992</v>
      </c>
      <c r="X23" s="2">
        <v>-6.37</v>
      </c>
      <c r="Y23" s="2">
        <v>-6.76</v>
      </c>
      <c r="Z23" s="2">
        <v>-2.5299999999999998</v>
      </c>
      <c r="AA23" s="2">
        <v>-1.03</v>
      </c>
      <c r="AB23" s="2">
        <v>-3.09</v>
      </c>
      <c r="AC23" s="2">
        <v>-3.89</v>
      </c>
      <c r="AD23" s="2">
        <v>-3.44</v>
      </c>
      <c r="AE23" s="2">
        <v>1.27</v>
      </c>
      <c r="AF23" s="2">
        <v>-8.3699999999999992</v>
      </c>
      <c r="AG23" s="2">
        <v>-2.27</v>
      </c>
      <c r="AH23" s="2">
        <v>-10.19</v>
      </c>
      <c r="AI23" s="2">
        <v>7.28</v>
      </c>
      <c r="AJ23" s="2">
        <v>0.08</v>
      </c>
      <c r="AK23" s="2">
        <v>-1.05</v>
      </c>
      <c r="AL23" s="2">
        <v>0.66</v>
      </c>
      <c r="AM23" s="2">
        <v>-0.64</v>
      </c>
      <c r="AN23" s="2">
        <v>-0.51</v>
      </c>
      <c r="AO23" s="2">
        <v>-3.66</v>
      </c>
      <c r="AP23" s="2">
        <v>-3.03</v>
      </c>
      <c r="AQ23" s="2">
        <v>-11.79</v>
      </c>
      <c r="AR23" s="2">
        <v>-1.91</v>
      </c>
      <c r="AS23" s="2">
        <v>-8.61</v>
      </c>
      <c r="AT23" s="2">
        <v>13.77</v>
      </c>
      <c r="AU23" s="2">
        <v>-3.61</v>
      </c>
      <c r="AV23" s="2">
        <v>-7.97</v>
      </c>
      <c r="BA23">
        <f t="shared" si="43"/>
        <v>-3.5278723404255321</v>
      </c>
      <c r="BD23">
        <v>-3.3800000000000003</v>
      </c>
      <c r="BF23">
        <f t="shared" si="44"/>
        <v>-3.4539361702127662</v>
      </c>
    </row>
    <row r="24" spans="1:58" x14ac:dyDescent="0.2">
      <c r="A24" s="1">
        <v>43405</v>
      </c>
      <c r="B24" s="2">
        <v>-4.28</v>
      </c>
      <c r="C24" s="2">
        <v>0.7</v>
      </c>
      <c r="D24" s="2">
        <v>1.39</v>
      </c>
      <c r="E24" s="2">
        <v>-1.22</v>
      </c>
      <c r="F24" s="2">
        <v>-2.0699999999999998</v>
      </c>
      <c r="G24" s="2">
        <v>-5.48</v>
      </c>
      <c r="H24" s="2">
        <v>0.54</v>
      </c>
      <c r="I24" s="2">
        <v>-1.1100000000000001</v>
      </c>
      <c r="J24" s="2">
        <v>-0.45</v>
      </c>
      <c r="K24" s="2">
        <v>1.79</v>
      </c>
      <c r="L24" s="2">
        <v>0.25</v>
      </c>
      <c r="M24" s="2">
        <v>4.7300000000000004</v>
      </c>
      <c r="N24" s="2">
        <v>0.77</v>
      </c>
      <c r="O24" s="2">
        <v>3.29</v>
      </c>
      <c r="P24" s="2">
        <v>2.4300000000000002</v>
      </c>
      <c r="Q24" s="2">
        <v>-0.28999999999999998</v>
      </c>
      <c r="R24" s="2">
        <v>-1.05</v>
      </c>
      <c r="S24" s="2">
        <v>-1.0900000000000001</v>
      </c>
      <c r="T24" s="2">
        <v>1.39</v>
      </c>
      <c r="U24" s="2">
        <v>0.72</v>
      </c>
      <c r="V24" s="2">
        <v>7.67</v>
      </c>
      <c r="W24" s="2">
        <v>2.0699999999999998</v>
      </c>
      <c r="X24" s="2">
        <v>-5.56</v>
      </c>
      <c r="Y24" s="2">
        <v>1.24</v>
      </c>
      <c r="Z24" s="2">
        <v>-0.31</v>
      </c>
      <c r="AA24" s="2">
        <v>-0.95</v>
      </c>
      <c r="AB24" s="2">
        <v>-1.42</v>
      </c>
      <c r="AC24" s="2">
        <v>-2.6</v>
      </c>
      <c r="AD24" s="2">
        <v>3.41</v>
      </c>
      <c r="AE24" s="2">
        <v>-1.29</v>
      </c>
      <c r="AF24" s="2">
        <v>1.93</v>
      </c>
      <c r="AG24" s="2">
        <v>2.63</v>
      </c>
      <c r="AH24" s="2">
        <v>5.83</v>
      </c>
      <c r="AI24" s="2">
        <v>-3.61</v>
      </c>
      <c r="AJ24" s="2">
        <v>0.61</v>
      </c>
      <c r="AK24" s="2">
        <v>3.17</v>
      </c>
      <c r="AL24" s="2">
        <v>-2.37</v>
      </c>
      <c r="AM24" s="2">
        <v>-1.44</v>
      </c>
      <c r="AN24" s="2">
        <v>-1.17</v>
      </c>
      <c r="AO24" s="2">
        <v>-0.15</v>
      </c>
      <c r="AP24" s="2">
        <v>-3.1</v>
      </c>
      <c r="AQ24" s="2">
        <v>4.43</v>
      </c>
      <c r="AR24" s="2">
        <v>1.91</v>
      </c>
      <c r="AS24" s="2">
        <v>-1.35</v>
      </c>
      <c r="AT24" s="2">
        <v>-4.55</v>
      </c>
      <c r="AU24" s="2">
        <v>-0.43</v>
      </c>
      <c r="AV24" s="2">
        <v>1.42</v>
      </c>
      <c r="BA24">
        <f t="shared" si="43"/>
        <v>0.14851063829787237</v>
      </c>
      <c r="BD24">
        <v>0.19638297872340427</v>
      </c>
      <c r="BF24">
        <f t="shared" si="44"/>
        <v>0.17244680851063832</v>
      </c>
    </row>
    <row r="25" spans="1:58" x14ac:dyDescent="0.2">
      <c r="A25" s="1">
        <v>43435</v>
      </c>
      <c r="B25" s="2">
        <v>0.64</v>
      </c>
      <c r="C25" s="2">
        <v>-5.07</v>
      </c>
      <c r="D25" s="2">
        <v>-2.96</v>
      </c>
      <c r="E25" s="2">
        <v>-3.94</v>
      </c>
      <c r="F25" s="2">
        <v>3.67</v>
      </c>
      <c r="G25" s="2">
        <v>-5.84</v>
      </c>
      <c r="H25" s="2">
        <v>-6.44</v>
      </c>
      <c r="I25" s="2">
        <v>-3.23</v>
      </c>
      <c r="J25" s="2">
        <v>-0.6</v>
      </c>
      <c r="K25" s="2">
        <v>-2.4700000000000002</v>
      </c>
      <c r="L25" s="2">
        <v>-5.42</v>
      </c>
      <c r="M25" s="2">
        <v>-5.21</v>
      </c>
      <c r="N25" s="2">
        <v>1.07</v>
      </c>
      <c r="O25" s="2">
        <v>-1.74</v>
      </c>
      <c r="P25" s="2">
        <v>-17.5</v>
      </c>
      <c r="Q25" s="2">
        <v>1</v>
      </c>
      <c r="R25" s="2">
        <v>1.48</v>
      </c>
      <c r="S25" s="2">
        <v>-5.73</v>
      </c>
      <c r="T25" s="2">
        <v>-6.28</v>
      </c>
      <c r="U25" s="2">
        <v>-1.21</v>
      </c>
      <c r="V25" s="2">
        <v>-4.28</v>
      </c>
      <c r="W25" s="2">
        <v>-7.07</v>
      </c>
      <c r="X25" s="2">
        <v>-2.83</v>
      </c>
      <c r="Y25" s="2">
        <v>-7.6</v>
      </c>
      <c r="Z25" s="2">
        <v>-1.27</v>
      </c>
      <c r="AA25" s="2">
        <v>-0.25</v>
      </c>
      <c r="AB25" s="2">
        <v>-0.48</v>
      </c>
      <c r="AC25" s="2">
        <v>-6.05</v>
      </c>
      <c r="AD25" s="2">
        <v>-3.49</v>
      </c>
      <c r="AE25" s="2">
        <v>-1.39</v>
      </c>
      <c r="AF25" s="2">
        <v>-3.53</v>
      </c>
      <c r="AG25" s="2">
        <v>-1.22</v>
      </c>
      <c r="AH25" s="2">
        <v>-7.39</v>
      </c>
      <c r="AI25" s="2">
        <v>1.42</v>
      </c>
      <c r="AJ25" s="2">
        <v>0.3</v>
      </c>
      <c r="AK25" s="2">
        <v>-2.5299999999999998</v>
      </c>
      <c r="AL25" s="2">
        <v>0.13</v>
      </c>
      <c r="AM25" s="2">
        <v>1.2</v>
      </c>
      <c r="AN25" s="2">
        <v>-0.73</v>
      </c>
      <c r="AO25" s="2">
        <v>-4.03</v>
      </c>
      <c r="AP25" s="2">
        <v>-1.64</v>
      </c>
      <c r="AQ25" s="2">
        <v>-5.26</v>
      </c>
      <c r="AR25" s="2">
        <v>-4.88</v>
      </c>
      <c r="AS25" s="2">
        <v>2.54</v>
      </c>
      <c r="AT25" s="2">
        <v>3.12</v>
      </c>
      <c r="AU25" s="2">
        <v>-0.65</v>
      </c>
      <c r="AV25" s="2">
        <v>-3.07</v>
      </c>
      <c r="BA25">
        <f t="shared" si="43"/>
        <v>-2.6959574468085106</v>
      </c>
      <c r="BD25">
        <v>-2.8706382978723406</v>
      </c>
      <c r="BF25">
        <f t="shared" si="44"/>
        <v>-2.7832978723404258</v>
      </c>
    </row>
    <row r="26" spans="1:58" x14ac:dyDescent="0.2">
      <c r="A26" s="1">
        <v>43466</v>
      </c>
      <c r="B26" s="2">
        <v>1.1599999999999999</v>
      </c>
      <c r="C26" s="2">
        <v>5</v>
      </c>
      <c r="D26" s="2">
        <v>7.76</v>
      </c>
      <c r="E26" s="2">
        <v>5.08</v>
      </c>
      <c r="F26" s="2">
        <v>-0.28000000000000003</v>
      </c>
      <c r="G26" s="2">
        <v>7.36</v>
      </c>
      <c r="H26" s="2">
        <v>4.9000000000000004</v>
      </c>
      <c r="I26" s="2">
        <v>7.22</v>
      </c>
      <c r="J26" s="2">
        <v>-0.68</v>
      </c>
      <c r="K26" s="2">
        <v>7.38</v>
      </c>
      <c r="L26" s="2">
        <v>4.57</v>
      </c>
      <c r="M26" s="2">
        <v>6.31</v>
      </c>
      <c r="N26" s="2">
        <v>-1.51</v>
      </c>
      <c r="O26" s="2">
        <v>1.06</v>
      </c>
      <c r="P26" s="2">
        <v>10.5</v>
      </c>
      <c r="Q26" s="2">
        <v>0.57999999999999996</v>
      </c>
      <c r="R26" s="2">
        <v>1.06</v>
      </c>
      <c r="S26" s="2">
        <v>4.26</v>
      </c>
      <c r="T26" s="2">
        <v>7.62</v>
      </c>
      <c r="U26" s="2">
        <v>-0.65</v>
      </c>
      <c r="V26" s="2">
        <v>14.54</v>
      </c>
      <c r="W26" s="2">
        <v>5.58</v>
      </c>
      <c r="X26" s="2">
        <v>10.37</v>
      </c>
      <c r="Y26" s="2">
        <v>8.15</v>
      </c>
      <c r="Z26" s="2">
        <v>2.7</v>
      </c>
      <c r="AA26" s="2">
        <v>1.22</v>
      </c>
      <c r="AB26" s="2">
        <v>1.23</v>
      </c>
      <c r="AC26" s="2">
        <v>4.3499999999999996</v>
      </c>
      <c r="AD26" s="2">
        <v>0.38</v>
      </c>
      <c r="AE26" s="2">
        <v>3.46</v>
      </c>
      <c r="AF26" s="2">
        <v>7.79</v>
      </c>
      <c r="AG26" s="2">
        <v>7.0000000000000007E-2</v>
      </c>
      <c r="AH26" s="2">
        <v>2.35</v>
      </c>
      <c r="AI26" s="2">
        <v>1.98</v>
      </c>
      <c r="AJ26" s="2">
        <v>-0.15</v>
      </c>
      <c r="AK26" s="2">
        <v>-0.33</v>
      </c>
      <c r="AL26" s="2">
        <v>0.24</v>
      </c>
      <c r="AM26" s="2">
        <v>-1.73</v>
      </c>
      <c r="AN26" s="2">
        <v>3.2</v>
      </c>
      <c r="AO26" s="2">
        <v>1.81</v>
      </c>
      <c r="AP26" s="2">
        <v>1.86</v>
      </c>
      <c r="AQ26" s="2">
        <v>8.7799999999999994</v>
      </c>
      <c r="AR26" s="2">
        <v>2.8</v>
      </c>
      <c r="AS26" s="2">
        <v>1.35</v>
      </c>
      <c r="AT26" s="2">
        <v>-3.52</v>
      </c>
      <c r="AU26" s="2">
        <v>2.71</v>
      </c>
      <c r="AV26" s="2">
        <v>1.72</v>
      </c>
      <c r="BA26">
        <f t="shared" si="43"/>
        <v>3.4385106382978718</v>
      </c>
      <c r="BD26">
        <v>3.8695744680851059</v>
      </c>
      <c r="BF26">
        <f t="shared" si="44"/>
        <v>3.6540425531914886</v>
      </c>
    </row>
    <row r="27" spans="1:58" x14ac:dyDescent="0.2">
      <c r="A27" s="1">
        <v>43497</v>
      </c>
      <c r="B27" s="2">
        <v>2.34</v>
      </c>
      <c r="C27" s="2">
        <v>-1</v>
      </c>
      <c r="D27" s="2">
        <v>0.23</v>
      </c>
      <c r="E27" s="2">
        <v>-1.42</v>
      </c>
      <c r="F27" s="2">
        <v>-1.49</v>
      </c>
      <c r="G27" s="2">
        <v>-3.24</v>
      </c>
      <c r="H27" s="2">
        <v>4.03</v>
      </c>
      <c r="I27" s="2">
        <v>1.65</v>
      </c>
      <c r="J27" s="2">
        <v>0.53</v>
      </c>
      <c r="K27" s="2">
        <v>-0.22</v>
      </c>
      <c r="L27" s="2">
        <v>7.0000000000000007E-2</v>
      </c>
      <c r="M27" s="2">
        <v>1.97</v>
      </c>
      <c r="N27" s="2">
        <v>-0.34</v>
      </c>
      <c r="O27" s="2">
        <v>5.91</v>
      </c>
      <c r="P27" s="2">
        <v>5.47</v>
      </c>
      <c r="Q27" s="2">
        <v>-0.32</v>
      </c>
      <c r="R27" s="2">
        <v>-0.28999999999999998</v>
      </c>
      <c r="S27" s="2">
        <v>3.13</v>
      </c>
      <c r="T27" s="2">
        <v>3.1</v>
      </c>
      <c r="U27" s="2">
        <v>2.34</v>
      </c>
      <c r="V27" s="2">
        <v>1.79</v>
      </c>
      <c r="W27" s="2">
        <v>3.35</v>
      </c>
      <c r="X27" s="2">
        <v>4.91</v>
      </c>
      <c r="Y27" s="2">
        <v>2.99</v>
      </c>
      <c r="Z27" s="2">
        <v>2.11</v>
      </c>
      <c r="AA27" s="2">
        <v>0.87</v>
      </c>
      <c r="AB27" s="2">
        <v>0.31</v>
      </c>
      <c r="AC27" s="2">
        <v>5.15</v>
      </c>
      <c r="AD27" s="2">
        <v>4.4400000000000004</v>
      </c>
      <c r="AE27" s="2">
        <v>-6.46</v>
      </c>
      <c r="AF27" s="2">
        <v>-0.53</v>
      </c>
      <c r="AG27" s="2">
        <v>1.81</v>
      </c>
      <c r="AH27" s="2">
        <v>2.6</v>
      </c>
      <c r="AI27" s="2">
        <v>-1.9</v>
      </c>
      <c r="AJ27" s="2">
        <v>0.6</v>
      </c>
      <c r="AK27" s="2">
        <v>3.18</v>
      </c>
      <c r="AL27" s="2">
        <v>-1.88</v>
      </c>
      <c r="AM27" s="2">
        <v>-1.68</v>
      </c>
      <c r="AN27" s="2">
        <v>0</v>
      </c>
      <c r="AO27" s="2">
        <v>1.72</v>
      </c>
      <c r="AP27" s="2">
        <v>1.68</v>
      </c>
      <c r="AQ27" s="2">
        <v>6.17</v>
      </c>
      <c r="AR27" s="2">
        <v>-0.82</v>
      </c>
      <c r="AS27" s="2">
        <v>3.25</v>
      </c>
      <c r="AT27" s="2">
        <v>-3.48</v>
      </c>
      <c r="AU27" s="2">
        <v>5.74</v>
      </c>
      <c r="AV27" s="2">
        <v>2.95</v>
      </c>
      <c r="BA27">
        <f t="shared" si="43"/>
        <v>1.3046808510638299</v>
      </c>
      <c r="BD27">
        <v>1.7559574468085106</v>
      </c>
      <c r="BF27">
        <f t="shared" si="44"/>
        <v>1.5303191489361703</v>
      </c>
    </row>
    <row r="28" spans="1:58" x14ac:dyDescent="0.2">
      <c r="A28" s="1">
        <v>43525</v>
      </c>
      <c r="B28" s="2">
        <v>1.49</v>
      </c>
      <c r="C28" s="2">
        <v>-0.47</v>
      </c>
      <c r="D28" s="2">
        <v>0.71</v>
      </c>
      <c r="E28" s="2">
        <v>-0.65</v>
      </c>
      <c r="F28" s="2">
        <v>-0.38</v>
      </c>
      <c r="G28" s="2">
        <v>-4.42</v>
      </c>
      <c r="H28" s="2">
        <v>5.28</v>
      </c>
      <c r="I28" s="2">
        <v>1.91</v>
      </c>
      <c r="J28" s="2">
        <v>0.08</v>
      </c>
      <c r="K28" s="2">
        <v>2.38</v>
      </c>
      <c r="L28" s="2">
        <v>-0.73</v>
      </c>
      <c r="M28" s="2">
        <v>5.27</v>
      </c>
      <c r="N28" s="2">
        <v>1.31</v>
      </c>
      <c r="O28" s="2">
        <v>0.22</v>
      </c>
      <c r="P28" s="2">
        <v>-1.69</v>
      </c>
      <c r="Q28" s="2">
        <v>-0.74</v>
      </c>
      <c r="R28" s="2">
        <v>-2.36</v>
      </c>
      <c r="S28" s="2">
        <v>1.87</v>
      </c>
      <c r="T28" s="2">
        <v>1.28</v>
      </c>
      <c r="U28" s="2">
        <v>-1.94</v>
      </c>
      <c r="V28" s="2">
        <v>14.01</v>
      </c>
      <c r="W28" s="2">
        <v>3.92</v>
      </c>
      <c r="X28" s="2">
        <v>-2.94</v>
      </c>
      <c r="Y28" s="2">
        <v>5.15</v>
      </c>
      <c r="Z28" s="2">
        <v>-0.39</v>
      </c>
      <c r="AA28" s="2">
        <v>-0.57999999999999996</v>
      </c>
      <c r="AB28" s="2">
        <v>1.17</v>
      </c>
      <c r="AC28" s="2">
        <v>0.24</v>
      </c>
      <c r="AD28" s="2">
        <v>4.93</v>
      </c>
      <c r="AE28" s="2">
        <v>-0.43</v>
      </c>
      <c r="AF28" s="2">
        <v>-0.93</v>
      </c>
      <c r="AG28" s="2">
        <v>-7.0000000000000007E-2</v>
      </c>
      <c r="AH28" s="2">
        <v>3.87</v>
      </c>
      <c r="AI28" s="2">
        <v>-2.44</v>
      </c>
      <c r="AJ28" s="2">
        <v>0.6</v>
      </c>
      <c r="AK28" s="2">
        <v>-0.1</v>
      </c>
      <c r="AL28" s="2">
        <v>0.03</v>
      </c>
      <c r="AM28" s="2">
        <v>0.8</v>
      </c>
      <c r="AN28" s="2">
        <v>-0.69</v>
      </c>
      <c r="AO28" s="2">
        <v>-0.38</v>
      </c>
      <c r="AP28" s="2">
        <v>4.7300000000000004</v>
      </c>
      <c r="AQ28" s="2">
        <v>2.37</v>
      </c>
      <c r="AR28" s="2">
        <v>3.79</v>
      </c>
      <c r="AS28" s="2">
        <v>-1.91</v>
      </c>
      <c r="AT28" s="2">
        <v>4.25</v>
      </c>
      <c r="AU28" s="2">
        <v>2.93</v>
      </c>
      <c r="AV28" s="2">
        <v>3.71</v>
      </c>
      <c r="BA28">
        <f t="shared" si="43"/>
        <v>1.1502127659574468</v>
      </c>
      <c r="BD28">
        <v>0.6399999999999999</v>
      </c>
      <c r="BF28">
        <f t="shared" si="44"/>
        <v>0.89510638297872336</v>
      </c>
    </row>
    <row r="29" spans="1:58" x14ac:dyDescent="0.2">
      <c r="A29" s="1">
        <v>43556</v>
      </c>
      <c r="B29" s="2">
        <v>0.96</v>
      </c>
      <c r="C29" s="2">
        <v>0.55000000000000004</v>
      </c>
      <c r="D29" s="2">
        <v>0.62</v>
      </c>
      <c r="E29" s="2">
        <v>3.11</v>
      </c>
      <c r="F29" s="2">
        <v>-4.18</v>
      </c>
      <c r="G29" s="2">
        <v>1.68</v>
      </c>
      <c r="H29" s="2">
        <v>3.04</v>
      </c>
      <c r="I29" s="2">
        <v>4.08</v>
      </c>
      <c r="J29" s="2">
        <v>-1.06</v>
      </c>
      <c r="K29" s="2">
        <v>3.06</v>
      </c>
      <c r="L29" s="2">
        <v>2.0699999999999998</v>
      </c>
      <c r="M29" s="2">
        <v>-0.22</v>
      </c>
      <c r="N29" s="2">
        <v>-0.55000000000000004</v>
      </c>
      <c r="O29" s="2">
        <v>2.66</v>
      </c>
      <c r="P29" s="2">
        <v>6.17</v>
      </c>
      <c r="Q29" s="2">
        <v>-0.53</v>
      </c>
      <c r="R29" s="2">
        <v>0.27</v>
      </c>
      <c r="S29" s="2">
        <v>2.97</v>
      </c>
      <c r="T29" s="2">
        <v>5.37</v>
      </c>
      <c r="U29" s="2">
        <v>0.24</v>
      </c>
      <c r="V29" s="2">
        <v>-0.1</v>
      </c>
      <c r="W29" s="2">
        <v>1.85</v>
      </c>
      <c r="X29" s="2">
        <v>4.51</v>
      </c>
      <c r="Y29" s="2">
        <v>5.47</v>
      </c>
      <c r="Z29" s="2">
        <v>2.63</v>
      </c>
      <c r="AA29" s="2">
        <v>0.02</v>
      </c>
      <c r="AB29" s="2">
        <v>0.96</v>
      </c>
      <c r="AC29" s="2">
        <v>2.84</v>
      </c>
      <c r="AD29" s="2">
        <v>-0.67</v>
      </c>
      <c r="AE29" s="2">
        <v>-3.57</v>
      </c>
      <c r="AF29" s="2">
        <v>0.87</v>
      </c>
      <c r="AG29" s="2">
        <v>1.99</v>
      </c>
      <c r="AH29" s="2">
        <v>-1.1499999999999999</v>
      </c>
      <c r="AI29" s="2">
        <v>0</v>
      </c>
      <c r="AJ29" s="2">
        <v>0.15</v>
      </c>
      <c r="AK29" s="2">
        <v>0.81</v>
      </c>
      <c r="AL29" s="2">
        <v>-1.1000000000000001</v>
      </c>
      <c r="AM29" s="2">
        <v>-0.98</v>
      </c>
      <c r="AN29" s="2">
        <v>0.43</v>
      </c>
      <c r="AO29" s="2">
        <v>2.56</v>
      </c>
      <c r="AP29" s="2">
        <v>-3.65</v>
      </c>
      <c r="AQ29" s="2">
        <v>1.68</v>
      </c>
      <c r="AR29" s="2">
        <v>1.3</v>
      </c>
      <c r="AS29" s="2">
        <v>3.03</v>
      </c>
      <c r="AT29" s="2">
        <v>-1.72</v>
      </c>
      <c r="AU29" s="2">
        <v>-0.31</v>
      </c>
      <c r="AV29" s="2">
        <v>-1.38</v>
      </c>
      <c r="BA29">
        <f t="shared" si="43"/>
        <v>0.99531914893617013</v>
      </c>
      <c r="BD29">
        <v>0.73212765957446835</v>
      </c>
      <c r="BF29">
        <f t="shared" si="44"/>
        <v>0.86372340425531924</v>
      </c>
    </row>
    <row r="30" spans="1:58" x14ac:dyDescent="0.2">
      <c r="A30" s="1">
        <v>43586</v>
      </c>
      <c r="B30" s="2">
        <v>-2.46</v>
      </c>
      <c r="C30" s="2">
        <v>-3.76</v>
      </c>
      <c r="D30" s="2">
        <v>-6.91</v>
      </c>
      <c r="E30" s="2">
        <v>-5.9</v>
      </c>
      <c r="F30" s="2">
        <v>-1.98</v>
      </c>
      <c r="G30" s="2">
        <v>-3.83</v>
      </c>
      <c r="H30" s="2">
        <v>0.17</v>
      </c>
      <c r="I30" s="2">
        <v>-1.02</v>
      </c>
      <c r="J30" s="2">
        <v>-1.23</v>
      </c>
      <c r="K30" s="2">
        <v>-5.86</v>
      </c>
      <c r="L30" s="2">
        <v>-3.92</v>
      </c>
      <c r="M30" s="2">
        <v>-0.64</v>
      </c>
      <c r="N30" s="2">
        <v>1.17</v>
      </c>
      <c r="O30" s="2">
        <v>-0.04</v>
      </c>
      <c r="P30" s="2">
        <v>-7.13</v>
      </c>
      <c r="Q30" s="2">
        <v>-1.48</v>
      </c>
      <c r="R30" s="2">
        <v>-0.91</v>
      </c>
      <c r="S30" s="2">
        <v>-4.12</v>
      </c>
      <c r="T30" s="2">
        <v>-3.51</v>
      </c>
      <c r="U30" s="2">
        <v>-0.19</v>
      </c>
      <c r="V30" s="2">
        <v>-10.61</v>
      </c>
      <c r="W30" s="2">
        <v>-11.34</v>
      </c>
      <c r="X30" s="2">
        <v>1.2</v>
      </c>
      <c r="Y30" s="2">
        <v>-5.49</v>
      </c>
      <c r="Z30" s="2">
        <v>-2.7</v>
      </c>
      <c r="AA30" s="2">
        <v>-0.43</v>
      </c>
      <c r="AB30" s="2">
        <v>1.0900000000000001</v>
      </c>
      <c r="AC30" s="2">
        <v>-2.78</v>
      </c>
      <c r="AD30" s="2">
        <v>-3.16</v>
      </c>
      <c r="AE30" s="2">
        <v>0.94</v>
      </c>
      <c r="AF30" s="2">
        <v>-7.46</v>
      </c>
      <c r="AG30" s="2">
        <v>-1.04</v>
      </c>
      <c r="AH30" s="2">
        <v>-5.52</v>
      </c>
      <c r="AI30" s="2">
        <v>-1</v>
      </c>
      <c r="AJ30" s="2">
        <v>-7.0000000000000007E-2</v>
      </c>
      <c r="AK30" s="2">
        <v>-3</v>
      </c>
      <c r="AL30" s="2">
        <v>1.59</v>
      </c>
      <c r="AM30" s="2">
        <v>2.17</v>
      </c>
      <c r="AN30" s="2">
        <v>-2.5499999999999998</v>
      </c>
      <c r="AO30" s="2">
        <v>-4.6100000000000003</v>
      </c>
      <c r="AP30" s="2">
        <v>3.99</v>
      </c>
      <c r="AQ30" s="2">
        <v>-9.92</v>
      </c>
      <c r="AR30" s="2">
        <v>1.62</v>
      </c>
      <c r="AS30" s="2">
        <v>-2.4300000000000002</v>
      </c>
      <c r="AT30" s="2">
        <v>-6.02</v>
      </c>
      <c r="AU30" s="2">
        <v>-2.75</v>
      </c>
      <c r="AV30" s="2">
        <v>-9.18</v>
      </c>
      <c r="BA30">
        <f t="shared" si="43"/>
        <v>-2.8299999999999996</v>
      </c>
      <c r="BD30">
        <v>-1.0063829787234044</v>
      </c>
      <c r="BF30">
        <f t="shared" si="44"/>
        <v>-1.918191489361702</v>
      </c>
    </row>
    <row r="31" spans="1:58" x14ac:dyDescent="0.2">
      <c r="A31" s="1">
        <v>43617</v>
      </c>
      <c r="B31" s="2">
        <v>0.63</v>
      </c>
      <c r="C31" s="2">
        <v>5.9</v>
      </c>
      <c r="D31" s="2">
        <v>6.02</v>
      </c>
      <c r="E31" s="2">
        <v>5.9</v>
      </c>
      <c r="F31" s="2">
        <v>-0.4</v>
      </c>
      <c r="G31" s="2">
        <v>3.74</v>
      </c>
      <c r="H31" s="2">
        <v>4.47</v>
      </c>
      <c r="I31" s="2">
        <v>3</v>
      </c>
      <c r="J31" s="2">
        <v>-0.7</v>
      </c>
      <c r="K31" s="2">
        <v>5.27</v>
      </c>
      <c r="L31" s="2">
        <v>3.95</v>
      </c>
      <c r="M31" s="2">
        <v>1.33</v>
      </c>
      <c r="N31" s="2">
        <v>-1.61</v>
      </c>
      <c r="O31" s="2">
        <v>2.06</v>
      </c>
      <c r="P31" s="2">
        <v>6.01</v>
      </c>
      <c r="Q31" s="2">
        <v>0.23</v>
      </c>
      <c r="R31" s="2">
        <v>0.43</v>
      </c>
      <c r="S31" s="2">
        <v>2.23</v>
      </c>
      <c r="T31" s="2">
        <v>1.35</v>
      </c>
      <c r="U31" s="2">
        <v>1.93</v>
      </c>
      <c r="V31" s="2">
        <v>14.04</v>
      </c>
      <c r="W31" s="2">
        <v>5.16</v>
      </c>
      <c r="X31" s="2">
        <v>0.63</v>
      </c>
      <c r="Y31" s="2">
        <v>5.52</v>
      </c>
      <c r="Z31" s="2">
        <v>1.7</v>
      </c>
      <c r="AA31" s="2">
        <v>0.38</v>
      </c>
      <c r="AB31" s="2">
        <v>0.73</v>
      </c>
      <c r="AC31" s="2">
        <v>3.85</v>
      </c>
      <c r="AD31" s="2">
        <v>1.6</v>
      </c>
      <c r="AE31" s="2">
        <v>-1.23</v>
      </c>
      <c r="AF31" s="2">
        <v>7.67</v>
      </c>
      <c r="AG31" s="2">
        <v>-0.57999999999999996</v>
      </c>
      <c r="AH31" s="2">
        <v>3.99</v>
      </c>
      <c r="AI31" s="2">
        <v>2.59</v>
      </c>
      <c r="AJ31" s="2">
        <v>0.45</v>
      </c>
      <c r="AK31" s="2">
        <v>0.59</v>
      </c>
      <c r="AL31" s="2">
        <v>2.09</v>
      </c>
      <c r="AM31" s="2">
        <v>-0.67</v>
      </c>
      <c r="AN31" s="2">
        <v>-0.23</v>
      </c>
      <c r="AO31" s="2">
        <v>2.0699999999999998</v>
      </c>
      <c r="AP31" s="2">
        <v>1.49</v>
      </c>
      <c r="AQ31" s="2">
        <v>6.2</v>
      </c>
      <c r="AR31" s="2">
        <v>1.8</v>
      </c>
      <c r="AS31" s="2">
        <v>5.04</v>
      </c>
      <c r="AT31" s="2">
        <v>-0.55000000000000004</v>
      </c>
      <c r="AU31" s="2">
        <v>0.84</v>
      </c>
      <c r="AV31" s="2">
        <v>8.4499999999999993</v>
      </c>
      <c r="BA31">
        <f t="shared" si="43"/>
        <v>2.6672340425531913</v>
      </c>
      <c r="BD31">
        <v>1.6542553191489364</v>
      </c>
      <c r="BF31">
        <f t="shared" si="44"/>
        <v>2.1607446808510637</v>
      </c>
    </row>
    <row r="32" spans="1:58" x14ac:dyDescent="0.2">
      <c r="A32" s="1">
        <v>43647</v>
      </c>
      <c r="B32" s="2">
        <v>1.87</v>
      </c>
      <c r="C32" s="2">
        <v>0.31</v>
      </c>
      <c r="D32" s="2">
        <v>-2.4</v>
      </c>
      <c r="E32" s="2">
        <v>-2.09</v>
      </c>
      <c r="F32" s="2">
        <v>0.2</v>
      </c>
      <c r="G32" s="2">
        <v>-2.61</v>
      </c>
      <c r="H32" s="2">
        <v>4.57</v>
      </c>
      <c r="I32" s="2">
        <v>1.52</v>
      </c>
      <c r="J32" s="2">
        <v>-0.55000000000000004</v>
      </c>
      <c r="K32" s="2">
        <v>1.24</v>
      </c>
      <c r="L32" s="2">
        <v>1.1100000000000001</v>
      </c>
      <c r="M32" s="2">
        <v>2.0099999999999998</v>
      </c>
      <c r="N32" s="2">
        <v>-0.23</v>
      </c>
      <c r="O32" s="2">
        <v>-0.11</v>
      </c>
      <c r="P32" s="2">
        <v>1.05</v>
      </c>
      <c r="Q32" s="2">
        <v>2.41</v>
      </c>
      <c r="R32" s="2">
        <v>2.77</v>
      </c>
      <c r="S32" s="2">
        <v>1.0900000000000001</v>
      </c>
      <c r="T32" s="2">
        <v>0.99</v>
      </c>
      <c r="U32" s="2">
        <v>6.01</v>
      </c>
      <c r="V32" s="2">
        <v>-5.37</v>
      </c>
      <c r="W32" s="2">
        <v>3.35</v>
      </c>
      <c r="X32" s="2">
        <v>-1.29</v>
      </c>
      <c r="Y32" s="2">
        <v>2.2799999999999998</v>
      </c>
      <c r="Z32" s="2">
        <v>-0.28999999999999998</v>
      </c>
      <c r="AA32" s="2">
        <v>0.41</v>
      </c>
      <c r="AB32" s="2">
        <v>-0.01</v>
      </c>
      <c r="AC32" s="2">
        <v>1.18</v>
      </c>
      <c r="AD32" s="2">
        <v>1.02</v>
      </c>
      <c r="AE32" s="2">
        <v>1.77</v>
      </c>
      <c r="AF32" s="2">
        <v>-2.6</v>
      </c>
      <c r="AG32" s="2">
        <v>4.04</v>
      </c>
      <c r="AH32" s="2">
        <v>0.44</v>
      </c>
      <c r="AI32" s="2">
        <v>-0.56999999999999995</v>
      </c>
      <c r="AJ32" s="2">
        <v>0.52</v>
      </c>
      <c r="AK32" s="2">
        <v>-0.3</v>
      </c>
      <c r="AL32" s="2">
        <v>-1.17</v>
      </c>
      <c r="AM32" s="2">
        <v>-0.08</v>
      </c>
      <c r="AN32" s="2">
        <v>1.18</v>
      </c>
      <c r="AO32" s="2">
        <v>0.8</v>
      </c>
      <c r="AP32" s="2">
        <v>0</v>
      </c>
      <c r="AQ32" s="2">
        <v>-0.72</v>
      </c>
      <c r="AR32" s="2">
        <v>3.99</v>
      </c>
      <c r="AS32" s="2">
        <v>-0.3</v>
      </c>
      <c r="AT32" s="2">
        <v>-1.97</v>
      </c>
      <c r="AU32" s="2">
        <v>0.08</v>
      </c>
      <c r="AV32" s="2">
        <v>1.41</v>
      </c>
      <c r="BA32">
        <f t="shared" si="43"/>
        <v>0.57361702127659575</v>
      </c>
      <c r="BD32">
        <v>1.3404255319148939E-2</v>
      </c>
      <c r="BF32">
        <f t="shared" si="44"/>
        <v>0.29351063829787233</v>
      </c>
    </row>
    <row r="33" spans="1:58" x14ac:dyDescent="0.2">
      <c r="A33" s="1">
        <v>43678</v>
      </c>
      <c r="B33" s="2">
        <v>1.33</v>
      </c>
      <c r="C33" s="2">
        <v>-2.0499999999999998</v>
      </c>
      <c r="D33" s="2">
        <v>-0.78</v>
      </c>
      <c r="E33" s="2">
        <v>-3.54</v>
      </c>
      <c r="F33" s="2">
        <v>-0.51</v>
      </c>
      <c r="G33" s="2">
        <v>-6.9</v>
      </c>
      <c r="H33" s="2">
        <v>1.03</v>
      </c>
      <c r="I33" s="2">
        <v>-2.1800000000000002</v>
      </c>
      <c r="J33" s="2">
        <v>0.24</v>
      </c>
      <c r="K33" s="2">
        <v>-2.04</v>
      </c>
      <c r="L33" s="2">
        <v>-1.94</v>
      </c>
      <c r="M33" s="2">
        <v>6.27</v>
      </c>
      <c r="N33" s="2">
        <v>-1.03</v>
      </c>
      <c r="O33" s="2">
        <v>-1.41</v>
      </c>
      <c r="P33" s="2">
        <v>-1.34</v>
      </c>
      <c r="Q33" s="2">
        <v>0.23</v>
      </c>
      <c r="R33" s="2">
        <v>0.22</v>
      </c>
      <c r="S33" s="2">
        <v>-1.77</v>
      </c>
      <c r="T33" s="2">
        <v>-5.32</v>
      </c>
      <c r="U33" s="2">
        <v>-2.13</v>
      </c>
      <c r="V33" s="2">
        <v>-1.24</v>
      </c>
      <c r="W33" s="2">
        <v>-3.26</v>
      </c>
      <c r="X33" s="2">
        <v>0.28999999999999998</v>
      </c>
      <c r="Y33" s="2">
        <v>0.17</v>
      </c>
      <c r="Z33" s="2">
        <v>-1.65</v>
      </c>
      <c r="AA33" s="2">
        <v>0.25</v>
      </c>
      <c r="AB33" s="2">
        <v>0.95</v>
      </c>
      <c r="AC33" s="2">
        <v>0.44</v>
      </c>
      <c r="AD33" s="2">
        <v>-0.43</v>
      </c>
      <c r="AE33" s="2">
        <v>2.82</v>
      </c>
      <c r="AF33" s="2">
        <v>-5.35</v>
      </c>
      <c r="AG33" s="2">
        <v>1.29</v>
      </c>
      <c r="AH33" s="2">
        <v>-10.59</v>
      </c>
      <c r="AI33" s="2">
        <v>-2.63</v>
      </c>
      <c r="AJ33" s="2">
        <v>0.88</v>
      </c>
      <c r="AK33" s="2">
        <v>1.71</v>
      </c>
      <c r="AL33" s="2">
        <v>-2.14</v>
      </c>
      <c r="AM33" s="2">
        <v>0.69</v>
      </c>
      <c r="AN33" s="2">
        <v>-0.86</v>
      </c>
      <c r="AO33" s="2">
        <v>-0.7</v>
      </c>
      <c r="AP33" s="2">
        <v>1.1100000000000001</v>
      </c>
      <c r="AQ33" s="2">
        <v>-1.0900000000000001</v>
      </c>
      <c r="AR33" s="2">
        <v>1.5</v>
      </c>
      <c r="AS33" s="2">
        <v>-2.94</v>
      </c>
      <c r="AT33" s="2">
        <v>-0.94</v>
      </c>
      <c r="AU33" s="2">
        <v>-0.98</v>
      </c>
      <c r="AV33" s="2">
        <v>-3.01</v>
      </c>
      <c r="BA33">
        <f t="shared" si="43"/>
        <v>-1.0495744680851062</v>
      </c>
      <c r="BD33">
        <v>-0.22404255319148939</v>
      </c>
      <c r="BF33">
        <f t="shared" si="44"/>
        <v>-0.6368085106382978</v>
      </c>
    </row>
    <row r="34" spans="1:58" x14ac:dyDescent="0.2">
      <c r="A34" s="1">
        <v>43709</v>
      </c>
      <c r="B34" s="2">
        <v>1.41</v>
      </c>
      <c r="C34" s="2">
        <v>2.14</v>
      </c>
      <c r="D34" s="2">
        <v>1.54</v>
      </c>
      <c r="E34" s="2">
        <v>2.2200000000000002</v>
      </c>
      <c r="F34" s="2">
        <v>0</v>
      </c>
      <c r="G34" s="2">
        <v>5.33</v>
      </c>
      <c r="H34" s="2">
        <v>-3.21</v>
      </c>
      <c r="I34" s="2">
        <v>-0.73</v>
      </c>
      <c r="J34" s="2">
        <v>1.57</v>
      </c>
      <c r="K34" s="2">
        <v>-0.3</v>
      </c>
      <c r="L34" s="2">
        <v>2.44</v>
      </c>
      <c r="M34" s="2">
        <v>-1.1100000000000001</v>
      </c>
      <c r="N34" s="2">
        <v>-2.5</v>
      </c>
      <c r="O34" s="2">
        <v>2.36</v>
      </c>
      <c r="P34" s="2">
        <v>0.41</v>
      </c>
      <c r="Q34" s="2">
        <v>1.66</v>
      </c>
      <c r="R34" s="2">
        <v>2.8</v>
      </c>
      <c r="S34" s="2">
        <v>1.77</v>
      </c>
      <c r="T34" s="2">
        <v>3.4</v>
      </c>
      <c r="U34" s="2">
        <v>0.73</v>
      </c>
      <c r="V34" s="2">
        <v>-0.02</v>
      </c>
      <c r="W34" s="2">
        <v>-1.17</v>
      </c>
      <c r="X34" s="2">
        <v>-2.83</v>
      </c>
      <c r="Y34" s="2">
        <v>-0.95</v>
      </c>
      <c r="Z34" s="2">
        <v>1.62</v>
      </c>
      <c r="AA34" s="2">
        <v>0.18</v>
      </c>
      <c r="AB34" s="2">
        <v>-2.0099999999999998</v>
      </c>
      <c r="AC34" s="2">
        <v>2.61</v>
      </c>
      <c r="AD34" s="2">
        <v>1.33</v>
      </c>
      <c r="AE34" s="2">
        <v>-1.83</v>
      </c>
      <c r="AF34" s="2">
        <v>2.0699999999999998</v>
      </c>
      <c r="AG34" s="2">
        <v>0.01</v>
      </c>
      <c r="AH34" s="2">
        <v>4.4400000000000004</v>
      </c>
      <c r="AI34" s="2">
        <v>2.5499999999999998</v>
      </c>
      <c r="AJ34" s="2">
        <v>0.37</v>
      </c>
      <c r="AK34" s="2">
        <v>1.41</v>
      </c>
      <c r="AL34" s="2">
        <v>-0.65</v>
      </c>
      <c r="AM34" s="2">
        <v>-0.82</v>
      </c>
      <c r="AN34" s="2">
        <v>0.44</v>
      </c>
      <c r="AO34" s="2">
        <v>1.04</v>
      </c>
      <c r="AP34" s="2">
        <v>1.33</v>
      </c>
      <c r="AQ34" s="2">
        <v>-0.37</v>
      </c>
      <c r="AR34" s="2">
        <v>-1.48</v>
      </c>
      <c r="AS34" s="2">
        <v>0.83</v>
      </c>
      <c r="AT34" s="2">
        <v>5.67</v>
      </c>
      <c r="AU34" s="2">
        <v>2.0499999999999998</v>
      </c>
      <c r="AV34" s="2">
        <v>0.1</v>
      </c>
      <c r="BA34">
        <f t="shared" si="43"/>
        <v>0.80531914893617029</v>
      </c>
      <c r="BD34">
        <v>0.12574468085106388</v>
      </c>
      <c r="BF34">
        <f t="shared" si="44"/>
        <v>0.46553191489361712</v>
      </c>
    </row>
    <row r="35" spans="1:58" x14ac:dyDescent="0.2">
      <c r="A35" s="1">
        <v>43739</v>
      </c>
      <c r="B35" s="2">
        <v>0.12</v>
      </c>
      <c r="C35" s="2">
        <v>0.9</v>
      </c>
      <c r="D35" s="2">
        <v>3.3</v>
      </c>
      <c r="E35" s="2">
        <v>2.31</v>
      </c>
      <c r="F35" s="2">
        <v>-0.1</v>
      </c>
      <c r="G35" s="2">
        <v>3.91</v>
      </c>
      <c r="H35" s="2">
        <v>-2.48</v>
      </c>
      <c r="I35" s="2">
        <v>-0.54</v>
      </c>
      <c r="J35" s="2">
        <v>0.39</v>
      </c>
      <c r="K35" s="2">
        <v>2.69</v>
      </c>
      <c r="L35" s="2">
        <v>0.77</v>
      </c>
      <c r="M35" s="2">
        <v>2.57</v>
      </c>
      <c r="N35" s="2">
        <v>-0.16</v>
      </c>
      <c r="O35" s="2">
        <v>2.68</v>
      </c>
      <c r="P35" s="2">
        <v>1.5</v>
      </c>
      <c r="Q35" s="2">
        <v>0.62</v>
      </c>
      <c r="R35" s="2">
        <v>1.1200000000000001</v>
      </c>
      <c r="S35" s="2">
        <v>-1.1599999999999999</v>
      </c>
      <c r="T35" s="2">
        <v>1.75</v>
      </c>
      <c r="U35" s="2">
        <v>1.35</v>
      </c>
      <c r="V35" s="2">
        <v>2.79</v>
      </c>
      <c r="W35" s="2">
        <v>3.16</v>
      </c>
      <c r="X35" s="2">
        <v>-0.67</v>
      </c>
      <c r="Y35" s="2">
        <v>0.28000000000000003</v>
      </c>
      <c r="Z35" s="2">
        <v>2.14</v>
      </c>
      <c r="AA35" s="2">
        <v>-0.86</v>
      </c>
      <c r="AB35" s="2">
        <v>0.54</v>
      </c>
      <c r="AC35" s="2">
        <v>3.37</v>
      </c>
      <c r="AD35" s="2">
        <v>0.35</v>
      </c>
      <c r="AE35" s="2">
        <v>-1.41</v>
      </c>
      <c r="AF35" s="2">
        <v>4.93</v>
      </c>
      <c r="AG35" s="2">
        <v>-0.15</v>
      </c>
      <c r="AH35" s="2">
        <v>4.25</v>
      </c>
      <c r="AI35" s="2">
        <v>4.57</v>
      </c>
      <c r="AJ35" s="2">
        <v>1.53</v>
      </c>
      <c r="AK35" s="2">
        <v>3.21</v>
      </c>
      <c r="AL35" s="2">
        <v>-0.4</v>
      </c>
      <c r="AM35" s="2">
        <v>0.38</v>
      </c>
      <c r="AN35" s="2">
        <v>-0.6</v>
      </c>
      <c r="AO35" s="2">
        <v>-0.05</v>
      </c>
      <c r="AP35" s="2">
        <v>-0.46</v>
      </c>
      <c r="AQ35" s="2">
        <v>4.8600000000000003</v>
      </c>
      <c r="AR35" s="2">
        <v>-0.91</v>
      </c>
      <c r="AS35" s="2">
        <v>1.1399999999999999</v>
      </c>
      <c r="AT35" s="2">
        <v>4.0599999999999996</v>
      </c>
      <c r="AU35" s="2">
        <v>0.11</v>
      </c>
      <c r="AV35" s="2">
        <v>6.58</v>
      </c>
      <c r="BA35">
        <f t="shared" si="43"/>
        <v>1.3676595744680855</v>
      </c>
      <c r="BD35">
        <v>1.4093617021276588</v>
      </c>
      <c r="BF35">
        <f t="shared" si="44"/>
        <v>1.388510638297872</v>
      </c>
    </row>
    <row r="36" spans="1:58" x14ac:dyDescent="0.2">
      <c r="A36" s="1">
        <v>43770</v>
      </c>
      <c r="B36" s="2">
        <v>-0.69</v>
      </c>
      <c r="C36" s="2">
        <v>1.42</v>
      </c>
      <c r="D36" s="2">
        <v>0.02</v>
      </c>
      <c r="E36" s="2">
        <v>0.96</v>
      </c>
      <c r="F36" s="2">
        <v>-0.82</v>
      </c>
      <c r="G36" s="2">
        <v>-1.62</v>
      </c>
      <c r="H36" s="2">
        <v>2.79</v>
      </c>
      <c r="I36" s="2">
        <v>6.63</v>
      </c>
      <c r="J36" s="2">
        <v>1.54</v>
      </c>
      <c r="K36" s="2">
        <v>0.94</v>
      </c>
      <c r="L36" s="2">
        <v>1.85</v>
      </c>
      <c r="M36" s="2">
        <v>-0.71</v>
      </c>
      <c r="N36" s="2">
        <v>6.19</v>
      </c>
      <c r="O36" s="2">
        <v>1.85</v>
      </c>
      <c r="P36" s="2">
        <v>4.05</v>
      </c>
      <c r="Q36" s="2">
        <v>-0.77</v>
      </c>
      <c r="R36" s="2">
        <v>-1.06</v>
      </c>
      <c r="S36" s="2">
        <v>0.45</v>
      </c>
      <c r="T36" s="2">
        <v>2.1800000000000002</v>
      </c>
      <c r="U36" s="2">
        <v>2.59</v>
      </c>
      <c r="V36" s="2">
        <v>1.35</v>
      </c>
      <c r="W36" s="2">
        <v>3.03</v>
      </c>
      <c r="X36" s="2">
        <v>-1.68</v>
      </c>
      <c r="Y36" s="2">
        <v>1.59</v>
      </c>
      <c r="Z36" s="2">
        <v>0.88</v>
      </c>
      <c r="AA36" s="2">
        <v>0.38</v>
      </c>
      <c r="AB36" s="2">
        <v>2</v>
      </c>
      <c r="AC36" s="2">
        <v>0.32</v>
      </c>
      <c r="AD36" s="2">
        <v>1.02</v>
      </c>
      <c r="AE36" s="2">
        <v>-2.66</v>
      </c>
      <c r="AF36" s="2">
        <v>0.59</v>
      </c>
      <c r="AG36" s="2">
        <v>0.3</v>
      </c>
      <c r="AH36" s="2">
        <v>-1.21</v>
      </c>
      <c r="AI36" s="2">
        <v>-0.12</v>
      </c>
      <c r="AJ36" s="2">
        <v>0.28999999999999998</v>
      </c>
      <c r="AK36" s="2">
        <v>0.95</v>
      </c>
      <c r="AL36" s="2">
        <v>-1.24</v>
      </c>
      <c r="AM36" s="2">
        <v>-0.43</v>
      </c>
      <c r="AN36" s="2">
        <v>1.3</v>
      </c>
      <c r="AO36" s="2">
        <v>2.16</v>
      </c>
      <c r="AP36" s="2">
        <v>7.88</v>
      </c>
      <c r="AQ36" s="2">
        <v>0.63</v>
      </c>
      <c r="AR36" s="2">
        <v>1.44</v>
      </c>
      <c r="AS36" s="2">
        <v>-0.18</v>
      </c>
      <c r="AT36" s="2">
        <v>1.38</v>
      </c>
      <c r="AU36" s="2">
        <v>-1.01</v>
      </c>
      <c r="AV36" s="2">
        <v>0.59</v>
      </c>
      <c r="BA36">
        <f t="shared" si="43"/>
        <v>1.007234042553192</v>
      </c>
      <c r="BD36">
        <v>1.8114893617021277</v>
      </c>
      <c r="BF36">
        <f t="shared" si="44"/>
        <v>1.4093617021276599</v>
      </c>
    </row>
    <row r="37" spans="1:58" x14ac:dyDescent="0.2">
      <c r="A37" s="1">
        <v>43800</v>
      </c>
      <c r="B37" s="2">
        <v>2.57</v>
      </c>
      <c r="C37" s="2">
        <v>1.05</v>
      </c>
      <c r="D37" s="2">
        <v>6.45</v>
      </c>
      <c r="E37" s="2">
        <v>3.85</v>
      </c>
      <c r="F37" s="2">
        <v>-1.88</v>
      </c>
      <c r="G37" s="2">
        <v>1.23</v>
      </c>
      <c r="H37" s="2">
        <v>1.4</v>
      </c>
      <c r="I37" s="2">
        <v>2.85</v>
      </c>
      <c r="J37" s="2">
        <v>-0.98</v>
      </c>
      <c r="K37" s="2">
        <v>4.03</v>
      </c>
      <c r="L37" s="2">
        <v>1.98</v>
      </c>
      <c r="M37" s="2">
        <v>1.81</v>
      </c>
      <c r="N37" s="2">
        <v>1.18</v>
      </c>
      <c r="O37" s="2">
        <v>3.57</v>
      </c>
      <c r="P37" s="2">
        <v>1.47</v>
      </c>
      <c r="Q37" s="2">
        <v>2.0499999999999998</v>
      </c>
      <c r="R37" s="2">
        <v>4.07</v>
      </c>
      <c r="S37" s="2">
        <v>1.64</v>
      </c>
      <c r="T37" s="2">
        <v>3.46</v>
      </c>
      <c r="U37" s="2">
        <v>0.99</v>
      </c>
      <c r="V37" s="2">
        <v>7.62</v>
      </c>
      <c r="W37" s="2">
        <v>4.42</v>
      </c>
      <c r="X37" s="2">
        <v>-5.1100000000000003</v>
      </c>
      <c r="Y37" s="2">
        <v>2.46</v>
      </c>
      <c r="Z37" s="2">
        <v>2.88</v>
      </c>
      <c r="AA37" s="2">
        <v>1.18</v>
      </c>
      <c r="AB37" s="2">
        <v>1.1200000000000001</v>
      </c>
      <c r="AC37" s="2">
        <v>2.2200000000000002</v>
      </c>
      <c r="AD37" s="2">
        <v>1.93</v>
      </c>
      <c r="AE37" s="2">
        <v>-2.5</v>
      </c>
      <c r="AF37" s="2">
        <v>7.47</v>
      </c>
      <c r="AG37" s="2">
        <v>0.48</v>
      </c>
      <c r="AH37" s="2">
        <v>5.05</v>
      </c>
      <c r="AI37" s="2">
        <v>-0.01</v>
      </c>
      <c r="AJ37" s="2">
        <v>0.71</v>
      </c>
      <c r="AK37" s="2">
        <v>0.26</v>
      </c>
      <c r="AL37" s="2">
        <v>0.85</v>
      </c>
      <c r="AM37" s="2">
        <v>-0.44</v>
      </c>
      <c r="AN37" s="2">
        <v>0.21</v>
      </c>
      <c r="AO37" s="2">
        <v>1.62</v>
      </c>
      <c r="AP37" s="2">
        <v>1.48</v>
      </c>
      <c r="AQ37" s="2">
        <v>5.93</v>
      </c>
      <c r="AR37" s="2">
        <v>-0.54</v>
      </c>
      <c r="AS37" s="2">
        <v>1.1599999999999999</v>
      </c>
      <c r="AT37" s="2">
        <v>2.19</v>
      </c>
      <c r="AU37" s="2">
        <v>3.63</v>
      </c>
      <c r="AV37" s="2">
        <v>5.25</v>
      </c>
      <c r="BA37">
        <f t="shared" si="43"/>
        <v>2.0065957446808507</v>
      </c>
      <c r="BD37">
        <v>2.7017021276595741</v>
      </c>
      <c r="BF37">
        <f t="shared" si="44"/>
        <v>2.3541489361702124</v>
      </c>
    </row>
    <row r="38" spans="1:58" x14ac:dyDescent="0.2">
      <c r="A38" s="4">
        <v>43831</v>
      </c>
      <c r="B38" s="2">
        <v>0.79</v>
      </c>
      <c r="C38" s="2">
        <v>-1.1599999999999999</v>
      </c>
      <c r="D38" s="2">
        <v>-4.66</v>
      </c>
      <c r="E38" s="2">
        <v>-3.63</v>
      </c>
      <c r="F38" s="2">
        <v>-0.98</v>
      </c>
      <c r="G38" s="2">
        <v>-2.8</v>
      </c>
      <c r="H38" s="2">
        <v>0.97</v>
      </c>
      <c r="I38" s="2">
        <v>0.28000000000000003</v>
      </c>
      <c r="J38" s="2">
        <v>-5.89</v>
      </c>
      <c r="K38" s="2">
        <v>-2.37</v>
      </c>
      <c r="L38" s="2">
        <v>-2.96</v>
      </c>
      <c r="M38" s="2">
        <v>-4.6500000000000004</v>
      </c>
      <c r="N38" s="2">
        <v>1.87</v>
      </c>
      <c r="O38" s="2">
        <v>2.59</v>
      </c>
      <c r="P38" s="2">
        <v>2.35</v>
      </c>
      <c r="Q38" s="2">
        <v>1.75</v>
      </c>
      <c r="R38" s="2">
        <v>2.13</v>
      </c>
      <c r="S38" s="2">
        <v>0.74</v>
      </c>
      <c r="T38" s="2">
        <v>-1.47</v>
      </c>
      <c r="U38" s="2">
        <v>3.5</v>
      </c>
      <c r="V38" s="2">
        <v>2.46</v>
      </c>
      <c r="W38" s="2">
        <v>3.51</v>
      </c>
      <c r="X38" s="2">
        <v>10</v>
      </c>
      <c r="Y38" s="2">
        <v>0.24</v>
      </c>
      <c r="Z38" s="2">
        <v>-1.1100000000000001</v>
      </c>
      <c r="AA38" s="2">
        <v>1.02</v>
      </c>
      <c r="AB38" s="2">
        <v>1.1100000000000001</v>
      </c>
      <c r="AC38" s="2">
        <v>-7.81</v>
      </c>
      <c r="AD38" s="2">
        <v>-0.13</v>
      </c>
      <c r="AE38" s="2">
        <v>-3.61</v>
      </c>
      <c r="AF38" s="2">
        <v>-5.58</v>
      </c>
      <c r="AG38" s="2">
        <v>-1.31</v>
      </c>
      <c r="AH38" s="2">
        <v>-4.8</v>
      </c>
      <c r="AI38" s="2">
        <v>-0.83</v>
      </c>
      <c r="AJ38" s="2">
        <v>2.98</v>
      </c>
      <c r="AK38" s="2">
        <v>1.71</v>
      </c>
      <c r="AL38" s="2">
        <v>-1.19</v>
      </c>
      <c r="AM38" s="2">
        <v>0.94</v>
      </c>
      <c r="AN38" s="2">
        <v>-1.46</v>
      </c>
      <c r="AO38" s="2">
        <v>0.74</v>
      </c>
      <c r="AP38" s="2">
        <v>-0.2</v>
      </c>
      <c r="AQ38" s="2">
        <v>-7.44</v>
      </c>
      <c r="AR38" s="2">
        <v>2.4900000000000002</v>
      </c>
      <c r="AS38" s="2">
        <v>0.91</v>
      </c>
      <c r="AT38" s="2">
        <v>2.37</v>
      </c>
      <c r="AU38" s="2">
        <v>-2.89</v>
      </c>
      <c r="AV38" s="2">
        <v>1.57</v>
      </c>
      <c r="BA38">
        <f t="shared" si="43"/>
        <v>-0.42361702127659567</v>
      </c>
      <c r="BD38">
        <v>-0.3131914893617021</v>
      </c>
      <c r="BF38">
        <f t="shared" si="44"/>
        <v>-0.36840425531914889</v>
      </c>
    </row>
    <row r="39" spans="1:58" x14ac:dyDescent="0.2">
      <c r="A39" s="1">
        <v>43862</v>
      </c>
      <c r="B39" s="2">
        <v>-1.54</v>
      </c>
      <c r="C39" s="2">
        <v>-5.85</v>
      </c>
      <c r="D39" s="2">
        <v>-5.47</v>
      </c>
      <c r="E39" s="2">
        <v>-4.1900000000000004</v>
      </c>
      <c r="F39" s="2">
        <v>-2.74</v>
      </c>
      <c r="G39" s="2">
        <v>-2.6</v>
      </c>
      <c r="H39" s="2">
        <v>-4.16</v>
      </c>
      <c r="I39" s="2">
        <v>-4.5599999999999996</v>
      </c>
      <c r="J39" s="2">
        <v>0.56999999999999995</v>
      </c>
      <c r="K39" s="2">
        <v>-2.62</v>
      </c>
      <c r="L39" s="2">
        <v>-5.71</v>
      </c>
      <c r="M39" s="2">
        <v>2.71</v>
      </c>
      <c r="N39" s="2">
        <v>-2.5299999999999998</v>
      </c>
      <c r="O39" s="2">
        <v>-1.03</v>
      </c>
      <c r="P39" s="2">
        <v>-15.72</v>
      </c>
      <c r="Q39" s="2">
        <v>2.89</v>
      </c>
      <c r="R39" s="2">
        <v>2.4500000000000002</v>
      </c>
      <c r="S39" s="2">
        <v>-3.76</v>
      </c>
      <c r="T39" s="2">
        <v>-8.94</v>
      </c>
      <c r="U39" s="2">
        <v>6.04</v>
      </c>
      <c r="V39" s="2">
        <v>3.99</v>
      </c>
      <c r="W39" s="2">
        <v>-2.4300000000000002</v>
      </c>
      <c r="X39" s="2">
        <v>-0.23</v>
      </c>
      <c r="Y39" s="2">
        <v>1.22</v>
      </c>
      <c r="Z39" s="2">
        <v>-1.73</v>
      </c>
      <c r="AA39" s="2">
        <v>0.59</v>
      </c>
      <c r="AB39" s="2">
        <v>-0.1</v>
      </c>
      <c r="AC39" s="2">
        <v>-7.1</v>
      </c>
      <c r="AD39" s="2">
        <v>-2.0299999999999998</v>
      </c>
      <c r="AE39" s="2">
        <v>-5.39</v>
      </c>
      <c r="AF39" s="2">
        <v>-4.5199999999999996</v>
      </c>
      <c r="AG39" s="2">
        <v>-0.05</v>
      </c>
      <c r="AH39" s="2">
        <v>-3.98</v>
      </c>
      <c r="AI39" s="2">
        <v>-0.4</v>
      </c>
      <c r="AJ39" s="2">
        <v>0.55000000000000004</v>
      </c>
      <c r="AK39" s="2">
        <v>-2.84</v>
      </c>
      <c r="AL39" s="2">
        <v>-1.34</v>
      </c>
      <c r="AM39" s="2">
        <v>-2.83</v>
      </c>
      <c r="AN39" s="2">
        <v>1.06</v>
      </c>
      <c r="AO39" s="2">
        <v>-4.9400000000000004</v>
      </c>
      <c r="AP39" s="2">
        <v>3.31</v>
      </c>
      <c r="AQ39" s="2">
        <v>-1.42</v>
      </c>
      <c r="AR39" s="2">
        <v>-1.74</v>
      </c>
      <c r="AS39" s="2">
        <v>-2.1</v>
      </c>
      <c r="AT39" s="2">
        <v>2.2999999999999998</v>
      </c>
      <c r="AU39" s="2">
        <v>2.5299999999999998</v>
      </c>
      <c r="AV39" s="2">
        <v>1.03</v>
      </c>
      <c r="BA39">
        <f t="shared" si="43"/>
        <v>-1.8159574468085102</v>
      </c>
      <c r="BD39">
        <v>-2.6412765957446807</v>
      </c>
      <c r="BF39">
        <f t="shared" si="44"/>
        <v>-2.2286170212765954</v>
      </c>
    </row>
    <row r="40" spans="1:58" x14ac:dyDescent="0.2">
      <c r="A40" s="1">
        <v>43891</v>
      </c>
      <c r="B40" s="2">
        <v>-1.86</v>
      </c>
      <c r="C40" s="2">
        <v>-5.12</v>
      </c>
      <c r="D40" s="2">
        <v>-10.79</v>
      </c>
      <c r="E40" s="2">
        <v>-10.72</v>
      </c>
      <c r="F40" s="2">
        <v>-1.92</v>
      </c>
      <c r="G40" s="2">
        <v>-13</v>
      </c>
      <c r="H40" s="2">
        <v>-7.1</v>
      </c>
      <c r="I40" s="2">
        <v>-2.27</v>
      </c>
      <c r="J40" s="2">
        <v>-5.98</v>
      </c>
      <c r="K40" s="2">
        <v>-6.91</v>
      </c>
      <c r="L40" s="2">
        <v>-10.94</v>
      </c>
      <c r="M40" s="2">
        <v>-1.48</v>
      </c>
      <c r="N40" s="2">
        <v>-0.41</v>
      </c>
      <c r="O40" s="2">
        <v>-2.68</v>
      </c>
      <c r="P40" s="2">
        <v>-5.69</v>
      </c>
      <c r="Q40" s="2">
        <v>-3.49</v>
      </c>
      <c r="R40" s="2">
        <v>-8.7799999999999994</v>
      </c>
      <c r="S40" s="2">
        <v>-4.49</v>
      </c>
      <c r="T40" s="2">
        <v>-35.54</v>
      </c>
      <c r="U40" s="2">
        <v>1.1599999999999999</v>
      </c>
      <c r="V40" s="2">
        <v>-6.69</v>
      </c>
      <c r="W40" s="2">
        <v>-8.83</v>
      </c>
      <c r="X40" s="2">
        <v>2.09</v>
      </c>
      <c r="Y40" s="2">
        <v>-10.4</v>
      </c>
      <c r="Z40" s="2">
        <v>-3.09</v>
      </c>
      <c r="AA40" s="2">
        <v>0.89</v>
      </c>
      <c r="AB40" s="2">
        <v>-0.6</v>
      </c>
      <c r="AC40" s="2">
        <v>-23.02</v>
      </c>
      <c r="AD40" s="2">
        <v>-6.36</v>
      </c>
      <c r="AE40" s="2">
        <v>-5.91</v>
      </c>
      <c r="AF40" s="2">
        <v>-14.07</v>
      </c>
      <c r="AG40" s="2">
        <v>1.39</v>
      </c>
      <c r="AH40" s="2">
        <v>-19.11</v>
      </c>
      <c r="AI40" s="2">
        <v>-6.61</v>
      </c>
      <c r="AJ40" s="2">
        <v>-1.85</v>
      </c>
      <c r="AK40" s="2">
        <v>-0.57999999999999996</v>
      </c>
      <c r="AL40" s="2">
        <v>-3.79</v>
      </c>
      <c r="AM40" s="2">
        <v>-2.89</v>
      </c>
      <c r="AN40" s="2">
        <v>-1.38</v>
      </c>
      <c r="AO40" s="2">
        <v>-11.32</v>
      </c>
      <c r="AP40" s="2">
        <v>-13.86</v>
      </c>
      <c r="AQ40" s="2">
        <v>-9.1</v>
      </c>
      <c r="AR40" s="2">
        <v>-4.0599999999999996</v>
      </c>
      <c r="AS40" s="2">
        <v>-12.25</v>
      </c>
      <c r="AT40" s="2">
        <v>2.89</v>
      </c>
      <c r="AU40" s="2">
        <v>-12.44</v>
      </c>
      <c r="AV40" s="2">
        <v>-1.39</v>
      </c>
      <c r="BA40">
        <f t="shared" si="43"/>
        <v>-6.6031914893617039</v>
      </c>
      <c r="BD40">
        <v>-7.3863829787234021</v>
      </c>
      <c r="BF40">
        <f t="shared" si="44"/>
        <v>-6.994787234042553</v>
      </c>
    </row>
    <row r="41" spans="1:58" x14ac:dyDescent="0.2">
      <c r="A41" s="1">
        <v>43922</v>
      </c>
      <c r="B41" s="2">
        <v>3.05</v>
      </c>
      <c r="C41" s="2">
        <v>6.55</v>
      </c>
      <c r="D41" s="2">
        <v>8.5299999999999994</v>
      </c>
      <c r="E41" s="2">
        <v>6.87</v>
      </c>
      <c r="F41" s="2">
        <v>-3.22</v>
      </c>
      <c r="G41" s="2">
        <v>-0.06</v>
      </c>
      <c r="H41" s="2">
        <v>8.0399999999999991</v>
      </c>
      <c r="I41" s="2">
        <v>2.82</v>
      </c>
      <c r="J41" s="2">
        <v>-0.86</v>
      </c>
      <c r="K41" s="2">
        <v>5.88</v>
      </c>
      <c r="L41" s="2">
        <v>2.16</v>
      </c>
      <c r="M41" s="2">
        <v>3.79</v>
      </c>
      <c r="N41" s="2">
        <v>3.53</v>
      </c>
      <c r="O41" s="2">
        <v>8.16</v>
      </c>
      <c r="P41" s="2">
        <v>9.85</v>
      </c>
      <c r="Q41" s="2">
        <v>2.86</v>
      </c>
      <c r="R41" s="2">
        <v>5.54</v>
      </c>
      <c r="S41" s="2">
        <v>6.56</v>
      </c>
      <c r="T41" s="2">
        <v>8.66</v>
      </c>
      <c r="U41" s="2">
        <v>5.12</v>
      </c>
      <c r="V41" s="2">
        <v>6.36</v>
      </c>
      <c r="W41" s="2">
        <v>19.329999999999998</v>
      </c>
      <c r="X41" s="2">
        <v>4.9400000000000004</v>
      </c>
      <c r="Y41" s="2">
        <v>11.19</v>
      </c>
      <c r="Z41" s="2">
        <v>1.81</v>
      </c>
      <c r="AA41" s="2">
        <v>0.21</v>
      </c>
      <c r="AB41" s="2">
        <v>4.97</v>
      </c>
      <c r="AC41" s="2">
        <v>22.96</v>
      </c>
      <c r="AD41" s="2">
        <v>6.7</v>
      </c>
      <c r="AE41" s="2">
        <v>7.47</v>
      </c>
      <c r="AF41" s="2">
        <v>8.65</v>
      </c>
      <c r="AG41" s="2">
        <v>0.57999999999999996</v>
      </c>
      <c r="AH41" s="2">
        <v>5.71</v>
      </c>
      <c r="AI41" s="2">
        <v>-0.8</v>
      </c>
      <c r="AJ41" s="2">
        <v>-0.14000000000000001</v>
      </c>
      <c r="AK41" s="2">
        <v>6.25</v>
      </c>
      <c r="AL41" s="2">
        <v>0.43</v>
      </c>
      <c r="AM41" s="2">
        <v>-2.85</v>
      </c>
      <c r="AN41" s="2">
        <v>1.93</v>
      </c>
      <c r="AO41" s="2">
        <v>6.16</v>
      </c>
      <c r="AP41" s="2">
        <v>-0.12</v>
      </c>
      <c r="AQ41" s="2">
        <v>7.23</v>
      </c>
      <c r="AR41" s="2">
        <v>5.62</v>
      </c>
      <c r="AS41" s="2">
        <v>2.4700000000000002</v>
      </c>
      <c r="AT41" s="2">
        <v>3.13</v>
      </c>
      <c r="AU41" s="2">
        <v>1.92</v>
      </c>
      <c r="AV41" s="2">
        <v>6.36</v>
      </c>
      <c r="BA41">
        <f t="shared" si="43"/>
        <v>4.9425531914893623</v>
      </c>
      <c r="BD41">
        <v>5.128936170212766</v>
      </c>
      <c r="BF41">
        <f t="shared" si="44"/>
        <v>5.0357446808510637</v>
      </c>
    </row>
    <row r="42" spans="1:58" x14ac:dyDescent="0.2">
      <c r="A42" s="1">
        <v>43952</v>
      </c>
      <c r="B42" s="2">
        <v>-0.49</v>
      </c>
      <c r="C42" s="2">
        <v>-1.5</v>
      </c>
      <c r="D42" s="2">
        <v>1.02</v>
      </c>
      <c r="E42" s="2">
        <v>2.11</v>
      </c>
      <c r="F42" s="2">
        <v>-5.71</v>
      </c>
      <c r="G42" s="2">
        <v>-2.34</v>
      </c>
      <c r="H42" s="2">
        <v>6.29</v>
      </c>
      <c r="I42" s="2">
        <v>4.46</v>
      </c>
      <c r="J42" s="2">
        <v>-2.4300000000000002</v>
      </c>
      <c r="K42" s="2">
        <v>0.68</v>
      </c>
      <c r="L42" s="2">
        <v>-0.83</v>
      </c>
      <c r="M42" s="2">
        <v>2.11</v>
      </c>
      <c r="N42" s="2">
        <v>-0.96</v>
      </c>
      <c r="O42" s="2">
        <v>4.43</v>
      </c>
      <c r="P42" s="2">
        <v>6.76</v>
      </c>
      <c r="Q42" s="2">
        <v>0.64</v>
      </c>
      <c r="R42" s="2">
        <v>0.37</v>
      </c>
      <c r="S42" s="2">
        <v>1.41</v>
      </c>
      <c r="T42" s="2">
        <v>3.42</v>
      </c>
      <c r="U42" s="2">
        <v>0.69</v>
      </c>
      <c r="V42" s="2">
        <v>4.0199999999999996</v>
      </c>
      <c r="W42" s="2">
        <v>3.39</v>
      </c>
      <c r="X42" s="2">
        <v>8.6</v>
      </c>
      <c r="Y42" s="2">
        <v>3.1</v>
      </c>
      <c r="Z42" s="2">
        <v>0.74</v>
      </c>
      <c r="AA42" s="2">
        <v>0.37</v>
      </c>
      <c r="AB42" s="2">
        <v>2.36</v>
      </c>
      <c r="AC42" s="2">
        <v>10.97</v>
      </c>
      <c r="AD42" s="2">
        <v>0.4</v>
      </c>
      <c r="AE42" s="2">
        <v>-5.31</v>
      </c>
      <c r="AF42" s="2">
        <v>1.07</v>
      </c>
      <c r="AG42" s="2">
        <v>-5.53</v>
      </c>
      <c r="AH42" s="2">
        <v>2.79</v>
      </c>
      <c r="AI42" s="2">
        <v>-5.39</v>
      </c>
      <c r="AJ42" s="2">
        <v>0</v>
      </c>
      <c r="AK42" s="2">
        <v>-0.14000000000000001</v>
      </c>
      <c r="AL42" s="2">
        <v>-1.31</v>
      </c>
      <c r="AM42" s="2">
        <v>0.42</v>
      </c>
      <c r="AN42" s="2">
        <v>-0.87</v>
      </c>
      <c r="AO42" s="2">
        <v>2.5499999999999998</v>
      </c>
      <c r="AP42" s="2">
        <v>-10.06</v>
      </c>
      <c r="AQ42" s="2">
        <v>2.2999999999999998</v>
      </c>
      <c r="AR42" s="2">
        <v>4.12</v>
      </c>
      <c r="AS42" s="2">
        <v>2.16</v>
      </c>
      <c r="AT42" s="2">
        <v>9.92</v>
      </c>
      <c r="AU42" s="2">
        <v>-4.22</v>
      </c>
      <c r="AV42" s="2">
        <v>4.3499999999999996</v>
      </c>
      <c r="BA42">
        <f t="shared" si="43"/>
        <v>1.0836170212765954</v>
      </c>
      <c r="BD42">
        <v>3.0355319148936166</v>
      </c>
      <c r="BF42">
        <f t="shared" si="44"/>
        <v>2.0595744680851062</v>
      </c>
    </row>
    <row r="43" spans="1:58" x14ac:dyDescent="0.2">
      <c r="A43" s="1">
        <v>43983</v>
      </c>
      <c r="B43" s="2">
        <v>0.92</v>
      </c>
      <c r="C43" s="2">
        <v>3.17</v>
      </c>
      <c r="D43" s="2">
        <v>6.4</v>
      </c>
      <c r="E43" s="2">
        <v>2.2599999999999998</v>
      </c>
      <c r="F43" s="2">
        <v>2.02</v>
      </c>
      <c r="G43" s="2">
        <v>-3.86</v>
      </c>
      <c r="H43" s="2">
        <v>2.23</v>
      </c>
      <c r="I43" s="2">
        <v>-7.96</v>
      </c>
      <c r="J43" s="2">
        <v>0.53</v>
      </c>
      <c r="K43" s="2">
        <v>3.97</v>
      </c>
      <c r="L43" s="2">
        <v>-1.07</v>
      </c>
      <c r="M43" s="2">
        <v>4.57</v>
      </c>
      <c r="N43" s="2">
        <v>3.62</v>
      </c>
      <c r="O43" s="2">
        <v>1.73</v>
      </c>
      <c r="P43" s="2">
        <v>4.12</v>
      </c>
      <c r="Q43" s="2">
        <v>2.31</v>
      </c>
      <c r="R43" s="2">
        <v>1.49</v>
      </c>
      <c r="S43" s="2">
        <v>2.04</v>
      </c>
      <c r="T43" s="2">
        <v>4.8600000000000003</v>
      </c>
      <c r="U43" s="2">
        <v>1.51</v>
      </c>
      <c r="V43" s="2">
        <v>13.99</v>
      </c>
      <c r="W43" s="2">
        <v>17.47</v>
      </c>
      <c r="X43" s="2">
        <v>5.35</v>
      </c>
      <c r="Y43" s="2">
        <v>7.49</v>
      </c>
      <c r="Z43" s="2">
        <v>0.22</v>
      </c>
      <c r="AA43" s="2">
        <v>1.35</v>
      </c>
      <c r="AB43" s="2">
        <v>1.84</v>
      </c>
      <c r="AC43" s="2">
        <v>-2.2000000000000002</v>
      </c>
      <c r="AD43" s="2">
        <v>3.1</v>
      </c>
      <c r="AE43" s="2">
        <v>3.8</v>
      </c>
      <c r="AF43" s="2">
        <v>7.42</v>
      </c>
      <c r="AG43" s="2">
        <v>0.18</v>
      </c>
      <c r="AH43" s="2">
        <v>7.79</v>
      </c>
      <c r="AI43" s="2">
        <v>-4.3099999999999996</v>
      </c>
      <c r="AJ43" s="2">
        <v>0.56000000000000005</v>
      </c>
      <c r="AK43" s="2">
        <v>-0.05</v>
      </c>
      <c r="AL43" s="2">
        <v>-4.3899999999999997</v>
      </c>
      <c r="AM43" s="2">
        <v>3.6</v>
      </c>
      <c r="AN43" s="2">
        <v>-1.85</v>
      </c>
      <c r="AO43" s="2">
        <v>2.94</v>
      </c>
      <c r="AP43" s="2">
        <v>21.45</v>
      </c>
      <c r="AQ43" s="2">
        <v>9.41</v>
      </c>
      <c r="AR43" s="2">
        <v>-1.52</v>
      </c>
      <c r="AS43" s="2">
        <v>-0.49</v>
      </c>
      <c r="AT43" s="2">
        <v>3.5</v>
      </c>
      <c r="AU43" s="2">
        <v>5.41</v>
      </c>
      <c r="AV43" s="2">
        <v>4.78</v>
      </c>
      <c r="BA43">
        <f t="shared" si="43"/>
        <v>3.0148936170212757</v>
      </c>
      <c r="BD43">
        <v>1.6540425531914895</v>
      </c>
      <c r="BF43">
        <f t="shared" si="44"/>
        <v>2.3344680851063826</v>
      </c>
    </row>
    <row r="44" spans="1:58" x14ac:dyDescent="0.2">
      <c r="A44" s="1">
        <v>44013</v>
      </c>
      <c r="B44" s="2">
        <v>2.5499999999999998</v>
      </c>
      <c r="C44" s="2">
        <v>0.02</v>
      </c>
      <c r="D44" s="2">
        <v>8.16</v>
      </c>
      <c r="E44" s="2">
        <v>4.29</v>
      </c>
      <c r="F44" s="2">
        <v>-1.85</v>
      </c>
      <c r="G44" s="2">
        <v>-3.3</v>
      </c>
      <c r="H44" s="2">
        <v>1.0900000000000001</v>
      </c>
      <c r="I44" s="2">
        <v>-1.62</v>
      </c>
      <c r="J44" s="2">
        <v>-5.48</v>
      </c>
      <c r="K44" s="2">
        <v>4.28</v>
      </c>
      <c r="L44" s="2">
        <v>0.93</v>
      </c>
      <c r="M44" s="2">
        <v>6.79</v>
      </c>
      <c r="N44" s="2">
        <v>-2.02</v>
      </c>
      <c r="O44" s="2">
        <v>6.82</v>
      </c>
      <c r="P44" s="2">
        <v>5.69</v>
      </c>
      <c r="Q44" s="2">
        <v>2.93</v>
      </c>
      <c r="R44" s="2">
        <v>0.79</v>
      </c>
      <c r="S44" s="2">
        <v>2.98</v>
      </c>
      <c r="T44" s="2">
        <v>-2.74</v>
      </c>
      <c r="U44" s="2">
        <v>6.83</v>
      </c>
      <c r="V44" s="2">
        <v>0.35</v>
      </c>
      <c r="W44" s="2">
        <v>10.55</v>
      </c>
      <c r="X44" s="2">
        <v>6.08</v>
      </c>
      <c r="Y44" s="2">
        <v>8.6</v>
      </c>
      <c r="Z44" s="2">
        <v>0.32</v>
      </c>
      <c r="AA44" s="2">
        <v>1.56</v>
      </c>
      <c r="AB44" s="2">
        <v>3.33</v>
      </c>
      <c r="AC44" s="2">
        <v>-1.93</v>
      </c>
      <c r="AD44" s="2">
        <v>-0.75</v>
      </c>
      <c r="AE44" s="2">
        <v>5.97</v>
      </c>
      <c r="AF44" s="2">
        <v>11.79</v>
      </c>
      <c r="AG44" s="2">
        <v>1.64</v>
      </c>
      <c r="AH44" s="2">
        <v>2.86</v>
      </c>
      <c r="AI44" s="2">
        <v>-0.31</v>
      </c>
      <c r="AJ44" s="2">
        <v>0.21</v>
      </c>
      <c r="AK44" s="2">
        <v>1.25</v>
      </c>
      <c r="AL44" s="2">
        <v>2.3199999999999998</v>
      </c>
      <c r="AM44" s="2">
        <v>5.8</v>
      </c>
      <c r="AN44" s="2">
        <v>-1.47</v>
      </c>
      <c r="AO44" s="2">
        <v>-1.07</v>
      </c>
      <c r="AP44" s="2">
        <v>-1.62</v>
      </c>
      <c r="AQ44" s="2">
        <v>6.35</v>
      </c>
      <c r="AR44" s="2">
        <v>-1.4</v>
      </c>
      <c r="AS44" s="2">
        <v>1.64</v>
      </c>
      <c r="AT44" s="2">
        <v>10.84</v>
      </c>
      <c r="AU44" s="2">
        <v>6.33</v>
      </c>
      <c r="AV44" s="2">
        <v>3.29</v>
      </c>
      <c r="BA44">
        <f t="shared" si="43"/>
        <v>2.5461702127659569</v>
      </c>
      <c r="BD44">
        <v>2.108936170212766</v>
      </c>
      <c r="BF44">
        <f t="shared" si="44"/>
        <v>2.3275531914893612</v>
      </c>
    </row>
    <row r="45" spans="1:58" x14ac:dyDescent="0.2">
      <c r="A45" s="1">
        <v>44044</v>
      </c>
      <c r="B45" s="2">
        <v>0.69</v>
      </c>
      <c r="C45" s="2">
        <v>3.26</v>
      </c>
      <c r="D45" s="2">
        <v>5.22</v>
      </c>
      <c r="E45" s="2">
        <v>4.83</v>
      </c>
      <c r="F45" s="2">
        <v>-1.26</v>
      </c>
      <c r="G45" s="2">
        <v>8.18</v>
      </c>
      <c r="H45" s="2">
        <v>2.31</v>
      </c>
      <c r="I45" s="2">
        <v>4.2</v>
      </c>
      <c r="J45" s="2">
        <v>-3.46</v>
      </c>
      <c r="K45" s="2">
        <v>0.18</v>
      </c>
      <c r="L45" s="2">
        <v>1.68</v>
      </c>
      <c r="M45" s="2">
        <v>2.36</v>
      </c>
      <c r="N45" s="2">
        <v>4.07</v>
      </c>
      <c r="O45" s="2">
        <v>5.59</v>
      </c>
      <c r="P45" s="2">
        <v>5.4</v>
      </c>
      <c r="Q45" s="2">
        <v>2.21</v>
      </c>
      <c r="R45" s="2">
        <v>2.19</v>
      </c>
      <c r="S45" s="2">
        <v>3.02</v>
      </c>
      <c r="T45" s="2">
        <v>5.89</v>
      </c>
      <c r="U45" s="2">
        <v>2.89</v>
      </c>
      <c r="V45" s="2">
        <v>1.45</v>
      </c>
      <c r="W45" s="2">
        <v>8.26</v>
      </c>
      <c r="X45" s="2">
        <v>12.52</v>
      </c>
      <c r="Y45" s="2">
        <v>9.4</v>
      </c>
      <c r="Z45" s="2">
        <v>2.2200000000000002</v>
      </c>
      <c r="AA45" s="2">
        <v>-0.81</v>
      </c>
      <c r="AB45" s="2">
        <v>1.1100000000000001</v>
      </c>
      <c r="AC45" s="2">
        <v>9.98</v>
      </c>
      <c r="AD45" s="2">
        <v>1.41</v>
      </c>
      <c r="AE45" s="2">
        <v>0.01</v>
      </c>
      <c r="AF45" s="2">
        <v>3.08</v>
      </c>
      <c r="AG45" s="2">
        <v>0.69</v>
      </c>
      <c r="AH45" s="2">
        <v>3.27</v>
      </c>
      <c r="AI45" s="2">
        <v>0.99</v>
      </c>
      <c r="AJ45" s="2">
        <v>-0.42</v>
      </c>
      <c r="AK45" s="2">
        <v>0.25</v>
      </c>
      <c r="AL45" s="2">
        <v>-0.28000000000000003</v>
      </c>
      <c r="AM45" s="2">
        <v>-1.66</v>
      </c>
      <c r="AN45" s="2">
        <v>-0.66</v>
      </c>
      <c r="AO45" s="2">
        <v>0.82</v>
      </c>
      <c r="AP45" s="2">
        <v>-5.77</v>
      </c>
      <c r="AQ45" s="2">
        <v>3.05</v>
      </c>
      <c r="AR45" s="2">
        <v>1.64</v>
      </c>
      <c r="AS45" s="2">
        <v>5.28</v>
      </c>
      <c r="AT45" s="2">
        <v>14.37</v>
      </c>
      <c r="AU45" s="2">
        <v>5.3</v>
      </c>
      <c r="AV45" s="2">
        <v>5.71</v>
      </c>
      <c r="BA45">
        <f t="shared" si="43"/>
        <v>2.9927659574468084</v>
      </c>
      <c r="BD45">
        <v>1.9880851063829788</v>
      </c>
      <c r="BF45">
        <f t="shared" si="44"/>
        <v>2.4904255319148936</v>
      </c>
    </row>
    <row r="46" spans="1:58" x14ac:dyDescent="0.2">
      <c r="A46" s="1">
        <v>44075</v>
      </c>
      <c r="B46" s="2">
        <v>-2.7</v>
      </c>
      <c r="C46" s="2">
        <v>-0.41</v>
      </c>
      <c r="D46" s="2">
        <v>-2.3199999999999998</v>
      </c>
      <c r="E46" s="2">
        <v>-3.69</v>
      </c>
      <c r="F46" s="2">
        <v>0.13</v>
      </c>
      <c r="G46" s="2">
        <v>-6.31</v>
      </c>
      <c r="H46" s="2">
        <v>0.3</v>
      </c>
      <c r="I46" s="2">
        <v>-1.72</v>
      </c>
      <c r="J46" s="2">
        <v>-2.61</v>
      </c>
      <c r="K46" s="2">
        <v>-1.07</v>
      </c>
      <c r="L46" s="2">
        <v>-2.25</v>
      </c>
      <c r="M46" s="2">
        <v>-1.41</v>
      </c>
      <c r="N46" s="2">
        <v>-4.46</v>
      </c>
      <c r="O46" s="2">
        <v>-2.2799999999999998</v>
      </c>
      <c r="P46" s="2">
        <v>-5.37</v>
      </c>
      <c r="Q46" s="2">
        <v>1.95</v>
      </c>
      <c r="R46" s="2">
        <v>2.72</v>
      </c>
      <c r="S46" s="2">
        <v>1.32</v>
      </c>
      <c r="T46" s="2">
        <v>-5.1100000000000003</v>
      </c>
      <c r="U46" s="2">
        <v>-3.39</v>
      </c>
      <c r="V46" s="2">
        <v>0.5</v>
      </c>
      <c r="W46" s="2">
        <v>-7.12</v>
      </c>
      <c r="X46" s="2">
        <v>2.09</v>
      </c>
      <c r="Y46" s="2">
        <v>-3.93</v>
      </c>
      <c r="Z46" s="2">
        <v>0.04</v>
      </c>
      <c r="AA46" s="2">
        <v>0.68</v>
      </c>
      <c r="AB46" s="2">
        <v>2.2400000000000002</v>
      </c>
      <c r="AC46" s="2">
        <v>0.52</v>
      </c>
      <c r="AD46" s="2">
        <v>2.0499999999999998</v>
      </c>
      <c r="AE46" s="2">
        <v>-2.0499999999999998</v>
      </c>
      <c r="AF46" s="2">
        <v>-2.64</v>
      </c>
      <c r="AG46" s="2">
        <v>0.91</v>
      </c>
      <c r="AH46" s="2">
        <v>1.1100000000000001</v>
      </c>
      <c r="AI46" s="2">
        <v>-7.51</v>
      </c>
      <c r="AJ46" s="2">
        <v>-0.35</v>
      </c>
      <c r="AK46" s="2">
        <v>4.18</v>
      </c>
      <c r="AL46" s="2">
        <v>1.7</v>
      </c>
      <c r="AM46" s="2">
        <v>0.66</v>
      </c>
      <c r="AN46" s="2">
        <v>-1.25</v>
      </c>
      <c r="AO46" s="2">
        <v>-0.17</v>
      </c>
      <c r="AP46" s="2">
        <v>2.4</v>
      </c>
      <c r="AQ46" s="2">
        <v>-1.45</v>
      </c>
      <c r="AR46" s="2">
        <v>0.09</v>
      </c>
      <c r="AS46" s="2">
        <v>-4.8600000000000003</v>
      </c>
      <c r="AT46" s="2">
        <v>0.73</v>
      </c>
      <c r="AU46" s="2">
        <v>-0.9</v>
      </c>
      <c r="AV46" s="2">
        <v>1.83</v>
      </c>
      <c r="BA46">
        <f t="shared" si="43"/>
        <v>-1.0463829787234042</v>
      </c>
      <c r="BD46">
        <v>-0.25787234042553203</v>
      </c>
      <c r="BF46">
        <f t="shared" si="44"/>
        <v>-0.65212765957446817</v>
      </c>
    </row>
    <row r="47" spans="1:58" x14ac:dyDescent="0.2">
      <c r="A47" s="1">
        <v>44105</v>
      </c>
      <c r="B47" s="2">
        <v>-1.0900000000000001</v>
      </c>
      <c r="C47" s="2">
        <v>-4.51</v>
      </c>
      <c r="D47" s="2">
        <v>4</v>
      </c>
      <c r="E47" s="2">
        <v>0.02</v>
      </c>
      <c r="F47" s="2">
        <v>-2.17</v>
      </c>
      <c r="G47" s="2">
        <v>-1.58</v>
      </c>
      <c r="H47" s="2">
        <v>-0.7</v>
      </c>
      <c r="I47" s="2">
        <v>-1.47</v>
      </c>
      <c r="J47" s="2">
        <v>-2.39</v>
      </c>
      <c r="K47" s="2">
        <v>1.44</v>
      </c>
      <c r="L47" s="2">
        <v>-0.38</v>
      </c>
      <c r="M47" s="2">
        <v>2.5299999999999998</v>
      </c>
      <c r="N47" s="2">
        <v>-1.72</v>
      </c>
      <c r="O47" s="2">
        <v>-7.05</v>
      </c>
      <c r="P47" s="2">
        <v>-0.5</v>
      </c>
      <c r="Q47" s="2">
        <v>-0.71</v>
      </c>
      <c r="R47" s="2">
        <v>-0.61</v>
      </c>
      <c r="S47" s="2">
        <v>-0.46</v>
      </c>
      <c r="T47" s="2">
        <v>0.88</v>
      </c>
      <c r="U47" s="2">
        <v>-4.92</v>
      </c>
      <c r="V47" s="2">
        <v>-0.19</v>
      </c>
      <c r="W47" s="2">
        <v>-0.59</v>
      </c>
      <c r="X47" s="2">
        <v>6.51</v>
      </c>
      <c r="Y47" s="2">
        <v>-0.04</v>
      </c>
      <c r="Z47" s="2">
        <v>-1.85</v>
      </c>
      <c r="AA47" s="2">
        <v>-0.94</v>
      </c>
      <c r="AB47" s="2">
        <v>2.19</v>
      </c>
      <c r="AC47" s="2">
        <v>-2.62</v>
      </c>
      <c r="AD47" s="2">
        <v>1.34</v>
      </c>
      <c r="AE47" s="2">
        <v>8.39</v>
      </c>
      <c r="AF47" s="2">
        <v>1.33</v>
      </c>
      <c r="AG47" s="2">
        <v>-2.3199999999999998</v>
      </c>
      <c r="AH47" s="2">
        <v>2.35</v>
      </c>
      <c r="AI47" s="2">
        <v>0.9</v>
      </c>
      <c r="AJ47" s="2">
        <v>0.98</v>
      </c>
      <c r="AK47" s="2">
        <v>-1.71</v>
      </c>
      <c r="AL47" s="2">
        <v>2.89</v>
      </c>
      <c r="AM47" s="2">
        <v>-0.14000000000000001</v>
      </c>
      <c r="AN47" s="2">
        <v>0.88</v>
      </c>
      <c r="AO47" s="2">
        <v>-2.95</v>
      </c>
      <c r="AP47" s="2">
        <v>1.85</v>
      </c>
      <c r="AQ47" s="2">
        <v>3.98</v>
      </c>
      <c r="AR47" s="2">
        <v>-0.79</v>
      </c>
      <c r="AS47" s="2">
        <v>-4.7300000000000004</v>
      </c>
      <c r="AT47" s="2">
        <v>5.44</v>
      </c>
      <c r="AU47" s="2">
        <v>6.38</v>
      </c>
      <c r="AV47" s="2">
        <v>-0.41</v>
      </c>
      <c r="BA47">
        <f t="shared" si="43"/>
        <v>0.10085106382978705</v>
      </c>
      <c r="BD47">
        <v>-0.85914893617021282</v>
      </c>
      <c r="BF47">
        <f t="shared" si="44"/>
        <v>-0.37914893617021289</v>
      </c>
    </row>
    <row r="48" spans="1:58" x14ac:dyDescent="0.2">
      <c r="A48" s="1">
        <v>44136</v>
      </c>
      <c r="B48" s="2">
        <v>3.07</v>
      </c>
      <c r="C48" s="2">
        <v>7.75</v>
      </c>
      <c r="D48" s="2">
        <v>6.49</v>
      </c>
      <c r="E48" s="2">
        <v>12.6</v>
      </c>
      <c r="F48" s="2">
        <v>-3.26</v>
      </c>
      <c r="G48" s="2">
        <v>-0.66</v>
      </c>
      <c r="H48" s="2">
        <v>3.66</v>
      </c>
      <c r="I48" s="2">
        <v>3.55</v>
      </c>
      <c r="J48" s="2">
        <v>12.63</v>
      </c>
      <c r="K48" s="2">
        <v>4.7</v>
      </c>
      <c r="L48" s="2">
        <v>8.9499999999999993</v>
      </c>
      <c r="M48" s="2">
        <v>2.5499999999999998</v>
      </c>
      <c r="N48" s="2">
        <v>3.4</v>
      </c>
      <c r="O48" s="2">
        <v>14.68</v>
      </c>
      <c r="P48" s="2">
        <v>7.33</v>
      </c>
      <c r="Q48" s="2">
        <v>2.2799999999999998</v>
      </c>
      <c r="R48" s="2">
        <v>4.05</v>
      </c>
      <c r="S48" s="2">
        <v>3.55</v>
      </c>
      <c r="T48" s="2">
        <v>19.45</v>
      </c>
      <c r="U48" s="2">
        <v>2.5099999999999998</v>
      </c>
      <c r="V48" s="2">
        <v>9.24</v>
      </c>
      <c r="W48" s="2">
        <v>10.64</v>
      </c>
      <c r="X48" s="2">
        <v>4.28</v>
      </c>
      <c r="Y48" s="2">
        <v>6.54</v>
      </c>
      <c r="Z48" s="2">
        <v>5.05</v>
      </c>
      <c r="AA48" s="2">
        <v>0.95</v>
      </c>
      <c r="AB48" s="2">
        <v>1.34</v>
      </c>
      <c r="AC48" s="2">
        <v>32.28</v>
      </c>
      <c r="AD48" s="2">
        <v>2.89</v>
      </c>
      <c r="AE48" s="2">
        <v>-12.54</v>
      </c>
      <c r="AF48" s="2">
        <v>6.81</v>
      </c>
      <c r="AG48" s="2">
        <v>1.05</v>
      </c>
      <c r="AH48" s="2">
        <v>2.14</v>
      </c>
      <c r="AI48" s="2">
        <v>-1.93</v>
      </c>
      <c r="AJ48" s="2">
        <v>0.48</v>
      </c>
      <c r="AK48" s="2">
        <v>3.26</v>
      </c>
      <c r="AL48" s="2">
        <v>-5.22</v>
      </c>
      <c r="AM48" s="2">
        <v>-6.77</v>
      </c>
      <c r="AN48" s="2">
        <v>-1.1399999999999999</v>
      </c>
      <c r="AO48" s="2">
        <v>9.19</v>
      </c>
      <c r="AP48" s="2">
        <v>-8.51</v>
      </c>
      <c r="AQ48" s="2">
        <v>9.25</v>
      </c>
      <c r="AR48" s="2">
        <v>3.81</v>
      </c>
      <c r="AS48" s="2">
        <v>12.87</v>
      </c>
      <c r="AT48" s="2">
        <v>10.56</v>
      </c>
      <c r="AU48" s="2">
        <v>9.76</v>
      </c>
      <c r="AV48" s="2">
        <v>3.92</v>
      </c>
      <c r="BA48">
        <f t="shared" si="43"/>
        <v>4.8825531914893618</v>
      </c>
      <c r="BD48">
        <v>5.6017021276595766</v>
      </c>
      <c r="BF48">
        <f t="shared" si="44"/>
        <v>5.2421276595744697</v>
      </c>
    </row>
    <row r="49" spans="1:58" x14ac:dyDescent="0.2">
      <c r="A49" s="1">
        <v>44166</v>
      </c>
      <c r="B49" s="2">
        <v>3.23</v>
      </c>
      <c r="C49" s="2">
        <v>1.9</v>
      </c>
      <c r="D49" s="2">
        <v>8.43</v>
      </c>
      <c r="E49" s="2">
        <v>4.6399999999999997</v>
      </c>
      <c r="F49" s="2">
        <v>-0.35</v>
      </c>
      <c r="G49" s="2">
        <v>4.04</v>
      </c>
      <c r="H49" s="2">
        <v>2.75</v>
      </c>
      <c r="I49" s="2">
        <v>4.68</v>
      </c>
      <c r="J49" s="2">
        <v>0.36</v>
      </c>
      <c r="K49" s="2">
        <v>3.85</v>
      </c>
      <c r="L49" s="2">
        <v>3.19</v>
      </c>
      <c r="M49" s="2">
        <v>8.3699999999999992</v>
      </c>
      <c r="N49" s="2">
        <v>2.98</v>
      </c>
      <c r="O49" s="2">
        <v>10.92</v>
      </c>
      <c r="P49" s="2">
        <v>2.65</v>
      </c>
      <c r="Q49" s="2">
        <v>1.34</v>
      </c>
      <c r="R49" s="2">
        <v>4.7</v>
      </c>
      <c r="S49" s="2">
        <v>4.01</v>
      </c>
      <c r="T49" s="2">
        <v>4.95</v>
      </c>
      <c r="U49" s="2">
        <v>-2.16</v>
      </c>
      <c r="V49" s="2">
        <v>4.68</v>
      </c>
      <c r="W49" s="2">
        <v>7.31</v>
      </c>
      <c r="X49" s="2">
        <v>-1.64</v>
      </c>
      <c r="Y49" s="2">
        <v>5.56</v>
      </c>
      <c r="Z49" s="2">
        <v>0.24</v>
      </c>
      <c r="AA49" s="2">
        <v>0.36</v>
      </c>
      <c r="AB49" s="2">
        <v>1.29</v>
      </c>
      <c r="AC49" s="2">
        <v>4.16</v>
      </c>
      <c r="AD49" s="2">
        <v>4.5999999999999996</v>
      </c>
      <c r="AE49" s="2">
        <v>4.0199999999999996</v>
      </c>
      <c r="AF49" s="2">
        <v>7.74</v>
      </c>
      <c r="AG49" s="2">
        <v>-0.01</v>
      </c>
      <c r="AH49" s="2">
        <v>3.14</v>
      </c>
      <c r="AI49" s="2">
        <v>4.42</v>
      </c>
      <c r="AJ49" s="2">
        <v>1.65</v>
      </c>
      <c r="AK49" s="2">
        <v>1.32</v>
      </c>
      <c r="AL49" s="2">
        <v>-2.06</v>
      </c>
      <c r="AM49" s="2">
        <v>-0.23</v>
      </c>
      <c r="AN49" s="2">
        <v>-0.21</v>
      </c>
      <c r="AO49" s="2">
        <v>6.75</v>
      </c>
      <c r="AP49" s="2">
        <v>-3.39</v>
      </c>
      <c r="AQ49" s="2">
        <v>9.06</v>
      </c>
      <c r="AR49" s="2">
        <v>-2.15</v>
      </c>
      <c r="AS49" s="2">
        <v>4</v>
      </c>
      <c r="AT49" s="2">
        <v>17.899999999999999</v>
      </c>
      <c r="AU49" s="2">
        <v>9.86</v>
      </c>
      <c r="AV49" s="2">
        <v>7.25</v>
      </c>
      <c r="BA49">
        <f t="shared" si="43"/>
        <v>3.619148936170212</v>
      </c>
      <c r="BD49">
        <v>4.2995744680851065</v>
      </c>
      <c r="BF49">
        <f t="shared" si="44"/>
        <v>3.9593617021276595</v>
      </c>
    </row>
    <row r="50" spans="1:58" x14ac:dyDescent="0.2">
      <c r="Q50" s="2"/>
    </row>
    <row r="52" spans="1:58" x14ac:dyDescent="0.2">
      <c r="BA52">
        <f>AVERAGE(BA2:BA49)</f>
        <v>0.65726950354609925</v>
      </c>
      <c r="BC52">
        <f>SUM(BA38:BA49)</f>
        <v>13.293404255319146</v>
      </c>
    </row>
    <row r="53" spans="1:58" x14ac:dyDescent="0.2">
      <c r="A53" t="s">
        <v>71</v>
      </c>
      <c r="B53">
        <f>AVERAGE(B2:B49)</f>
        <v>0.37229166666666669</v>
      </c>
      <c r="C53">
        <f t="shared" ref="C53:AV53" si="45">AVERAGE(C2:C49)</f>
        <v>0.39145833333333324</v>
      </c>
      <c r="D53">
        <f t="shared" si="45"/>
        <v>1.1812500000000001</v>
      </c>
      <c r="E53">
        <f t="shared" si="45"/>
        <v>0.76958333333333329</v>
      </c>
      <c r="F53">
        <f t="shared" si="45"/>
        <v>-0.82374999999999998</v>
      </c>
      <c r="G53">
        <f t="shared" si="45"/>
        <v>-0.86604166666666682</v>
      </c>
      <c r="H53">
        <f t="shared" si="45"/>
        <v>1.1183333333333332</v>
      </c>
      <c r="I53">
        <f t="shared" si="45"/>
        <v>0.5870833333333334</v>
      </c>
      <c r="J53">
        <f t="shared" si="45"/>
        <v>-0.1804166666666667</v>
      </c>
      <c r="K53">
        <f t="shared" si="45"/>
        <v>0.77791666666666659</v>
      </c>
      <c r="L53">
        <f t="shared" si="45"/>
        <v>8.1458333333333313E-2</v>
      </c>
      <c r="M53">
        <f t="shared" si="45"/>
        <v>1.9254166666666672</v>
      </c>
      <c r="N53">
        <f t="shared" si="45"/>
        <v>0.63187499999999996</v>
      </c>
      <c r="O53">
        <f t="shared" si="45"/>
        <v>1.3210416666666667</v>
      </c>
      <c r="P53">
        <f t="shared" si="45"/>
        <v>1.027708333333333</v>
      </c>
      <c r="Q53">
        <f t="shared" si="45"/>
        <v>0.72291666666666687</v>
      </c>
      <c r="R53">
        <f t="shared" si="45"/>
        <v>0.94499999999999984</v>
      </c>
      <c r="S53">
        <f t="shared" si="45"/>
        <v>0.50520833333333315</v>
      </c>
      <c r="T53">
        <f t="shared" si="45"/>
        <v>0.30375000000000002</v>
      </c>
      <c r="U53">
        <f t="shared" si="45"/>
        <v>0.69875000000000009</v>
      </c>
      <c r="V53">
        <f t="shared" si="45"/>
        <v>2.2256249999999991</v>
      </c>
      <c r="W53">
        <f t="shared" si="45"/>
        <v>2.2418749999999998</v>
      </c>
      <c r="X53">
        <f t="shared" si="45"/>
        <v>1.3933333333333335</v>
      </c>
      <c r="Y53">
        <f t="shared" si="45"/>
        <v>1.609375</v>
      </c>
      <c r="Z53">
        <f t="shared" si="45"/>
        <v>0.36354166666666671</v>
      </c>
      <c r="AA53">
        <f t="shared" si="45"/>
        <v>0.24583333333333326</v>
      </c>
      <c r="AB53">
        <f t="shared" si="45"/>
        <v>0.61166666666666669</v>
      </c>
      <c r="AC53">
        <f t="shared" si="45"/>
        <v>1.1893750000000001</v>
      </c>
      <c r="AD53">
        <f t="shared" si="45"/>
        <v>0.42020833333333335</v>
      </c>
      <c r="AE53">
        <f t="shared" si="45"/>
        <v>0.21229166666666677</v>
      </c>
      <c r="AF53">
        <f t="shared" si="45"/>
        <v>1.1102083333333332</v>
      </c>
      <c r="AG53">
        <f t="shared" si="45"/>
        <v>0.25291666666666668</v>
      </c>
      <c r="AH53">
        <f t="shared" si="45"/>
        <v>-0.38791666666666641</v>
      </c>
      <c r="AI53">
        <f t="shared" si="45"/>
        <v>-7.7291666666666578E-2</v>
      </c>
      <c r="AJ53">
        <f t="shared" si="45"/>
        <v>0.52791666666666648</v>
      </c>
      <c r="AK53">
        <f t="shared" si="45"/>
        <v>0.59479166666666661</v>
      </c>
      <c r="AL53">
        <f t="shared" si="45"/>
        <v>-0.291875</v>
      </c>
      <c r="AM53">
        <f t="shared" si="45"/>
        <v>-0.15041666666666664</v>
      </c>
      <c r="AN53">
        <f t="shared" si="45"/>
        <v>-9.5416666666666636E-2</v>
      </c>
      <c r="AO53">
        <f t="shared" si="45"/>
        <v>0.25437499999999991</v>
      </c>
      <c r="AP53">
        <f t="shared" si="45"/>
        <v>0.24104166666666671</v>
      </c>
      <c r="AQ53">
        <f t="shared" si="45"/>
        <v>1.3379166666666666</v>
      </c>
      <c r="AR53">
        <f t="shared" si="45"/>
        <v>0.69687500000000036</v>
      </c>
      <c r="AS53">
        <f t="shared" si="45"/>
        <v>0.29166666666666669</v>
      </c>
      <c r="AT53">
        <f t="shared" si="45"/>
        <v>2.4770833333333333</v>
      </c>
      <c r="AU53">
        <f t="shared" si="45"/>
        <v>0.92395833333333333</v>
      </c>
      <c r="AV53">
        <f t="shared" si="45"/>
        <v>1.181875</v>
      </c>
      <c r="AX53">
        <f>AVERAGE(B53:AV53)</f>
        <v>0.65726950354609948</v>
      </c>
      <c r="BA53">
        <f>BA52*12</f>
        <v>7.8872340425531906</v>
      </c>
      <c r="BB53" t="s">
        <v>70</v>
      </c>
      <c r="BC53" t="s">
        <v>123</v>
      </c>
    </row>
    <row r="54" spans="1:58" x14ac:dyDescent="0.2">
      <c r="A54" t="s">
        <v>70</v>
      </c>
      <c r="B54">
        <f>B53*12</f>
        <v>4.4675000000000002</v>
      </c>
      <c r="C54">
        <f t="shared" ref="C54:AV54" si="46">C53*12</f>
        <v>4.6974999999999989</v>
      </c>
      <c r="D54">
        <f t="shared" si="46"/>
        <v>14.175000000000001</v>
      </c>
      <c r="E54">
        <f t="shared" si="46"/>
        <v>9.2349999999999994</v>
      </c>
      <c r="F54">
        <f t="shared" si="46"/>
        <v>-9.8849999999999998</v>
      </c>
      <c r="G54">
        <f t="shared" si="46"/>
        <v>-10.392500000000002</v>
      </c>
      <c r="H54">
        <f t="shared" si="46"/>
        <v>13.419999999999998</v>
      </c>
      <c r="I54">
        <f t="shared" si="46"/>
        <v>7.0450000000000008</v>
      </c>
      <c r="J54">
        <f t="shared" si="46"/>
        <v>-2.1650000000000005</v>
      </c>
      <c r="K54">
        <f t="shared" si="46"/>
        <v>9.3349999999999991</v>
      </c>
      <c r="L54">
        <f t="shared" si="46"/>
        <v>0.97749999999999981</v>
      </c>
      <c r="M54">
        <f t="shared" si="46"/>
        <v>23.105000000000008</v>
      </c>
      <c r="N54">
        <f t="shared" si="46"/>
        <v>7.5824999999999996</v>
      </c>
      <c r="O54">
        <f t="shared" si="46"/>
        <v>15.852499999999999</v>
      </c>
      <c r="P54">
        <f t="shared" si="46"/>
        <v>12.332499999999996</v>
      </c>
      <c r="Q54">
        <f t="shared" si="46"/>
        <v>8.6750000000000025</v>
      </c>
      <c r="R54">
        <f t="shared" si="46"/>
        <v>11.339999999999998</v>
      </c>
      <c r="S54">
        <f t="shared" si="46"/>
        <v>6.0624999999999982</v>
      </c>
      <c r="T54">
        <f t="shared" si="46"/>
        <v>3.6450000000000005</v>
      </c>
      <c r="U54">
        <f t="shared" si="46"/>
        <v>8.3850000000000016</v>
      </c>
      <c r="V54">
        <f t="shared" si="46"/>
        <v>26.707499999999989</v>
      </c>
      <c r="W54">
        <f t="shared" si="46"/>
        <v>26.902499999999996</v>
      </c>
      <c r="X54">
        <f t="shared" si="46"/>
        <v>16.720000000000002</v>
      </c>
      <c r="Y54">
        <f t="shared" si="46"/>
        <v>19.3125</v>
      </c>
      <c r="Z54">
        <f t="shared" si="46"/>
        <v>4.3625000000000007</v>
      </c>
      <c r="AA54">
        <f t="shared" si="46"/>
        <v>2.9499999999999993</v>
      </c>
      <c r="AB54">
        <f t="shared" si="46"/>
        <v>7.34</v>
      </c>
      <c r="AC54">
        <f t="shared" si="46"/>
        <v>14.272500000000001</v>
      </c>
      <c r="AD54">
        <f t="shared" si="46"/>
        <v>5.0425000000000004</v>
      </c>
      <c r="AE54">
        <f t="shared" si="46"/>
        <v>2.5475000000000012</v>
      </c>
      <c r="AF54">
        <f t="shared" si="46"/>
        <v>13.322499999999998</v>
      </c>
      <c r="AG54">
        <f t="shared" si="46"/>
        <v>3.0350000000000001</v>
      </c>
      <c r="AH54">
        <f t="shared" si="46"/>
        <v>-4.6549999999999967</v>
      </c>
      <c r="AI54">
        <f t="shared" si="46"/>
        <v>-0.92749999999999888</v>
      </c>
      <c r="AJ54">
        <f t="shared" si="46"/>
        <v>6.3349999999999973</v>
      </c>
      <c r="AK54">
        <f t="shared" si="46"/>
        <v>7.1374999999999993</v>
      </c>
      <c r="AL54">
        <f t="shared" si="46"/>
        <v>-3.5024999999999999</v>
      </c>
      <c r="AM54">
        <f t="shared" si="46"/>
        <v>-1.8049999999999997</v>
      </c>
      <c r="AN54">
        <f t="shared" si="46"/>
        <v>-1.1449999999999996</v>
      </c>
      <c r="AO54">
        <f t="shared" si="46"/>
        <v>3.0524999999999989</v>
      </c>
      <c r="AP54">
        <f t="shared" si="46"/>
        <v>2.8925000000000005</v>
      </c>
      <c r="AQ54">
        <f t="shared" si="46"/>
        <v>16.055</v>
      </c>
      <c r="AR54">
        <f t="shared" si="46"/>
        <v>8.3625000000000043</v>
      </c>
      <c r="AS54">
        <f t="shared" si="46"/>
        <v>3.5</v>
      </c>
      <c r="AT54">
        <f t="shared" si="46"/>
        <v>29.725000000000001</v>
      </c>
      <c r="AU54">
        <f t="shared" si="46"/>
        <v>11.0875</v>
      </c>
      <c r="AV54">
        <f t="shared" si="46"/>
        <v>14.182500000000001</v>
      </c>
      <c r="AX54">
        <f>AVERAGE(B54:AV54)</f>
        <v>7.8872340425531924</v>
      </c>
      <c r="AY54" t="s">
        <v>72</v>
      </c>
    </row>
    <row r="57" spans="1:58" x14ac:dyDescent="0.2">
      <c r="A57">
        <v>2020</v>
      </c>
      <c r="B57">
        <f>AVERAGE(B38:B49)</f>
        <v>0.55166666666666664</v>
      </c>
      <c r="C57">
        <f t="shared" ref="C57:AV57" si="47">AVERAGE(C38:C49)</f>
        <v>0.34166666666666679</v>
      </c>
      <c r="D57">
        <f t="shared" si="47"/>
        <v>2.0841666666666665</v>
      </c>
      <c r="E57">
        <f t="shared" si="47"/>
        <v>1.2825</v>
      </c>
      <c r="F57">
        <f t="shared" si="47"/>
        <v>-1.7758333333333336</v>
      </c>
      <c r="G57">
        <f t="shared" si="47"/>
        <v>-2.0241666666666664</v>
      </c>
      <c r="H57">
        <f t="shared" si="47"/>
        <v>1.3066666666666669</v>
      </c>
      <c r="I57">
        <f t="shared" si="47"/>
        <v>3.2500000000000195E-2</v>
      </c>
      <c r="J57">
        <f t="shared" si="47"/>
        <v>-1.2508333333333332</v>
      </c>
      <c r="K57">
        <f t="shared" si="47"/>
        <v>1.0008333333333332</v>
      </c>
      <c r="L57">
        <f t="shared" si="47"/>
        <v>-0.60249999999999992</v>
      </c>
      <c r="M57">
        <f t="shared" si="47"/>
        <v>2.3533333333333335</v>
      </c>
      <c r="N57">
        <f t="shared" si="47"/>
        <v>0.61416666666666664</v>
      </c>
      <c r="O57">
        <f t="shared" si="47"/>
        <v>3.4899999999999998</v>
      </c>
      <c r="P57">
        <f t="shared" si="47"/>
        <v>1.405833333333333</v>
      </c>
      <c r="Q57">
        <f t="shared" si="47"/>
        <v>1.4133333333333331</v>
      </c>
      <c r="R57">
        <f t="shared" si="47"/>
        <v>1.4200000000000002</v>
      </c>
      <c r="S57">
        <f t="shared" si="47"/>
        <v>1.4100000000000001</v>
      </c>
      <c r="T57">
        <f t="shared" si="47"/>
        <v>-0.47416666666666729</v>
      </c>
      <c r="U57">
        <f t="shared" si="47"/>
        <v>1.6483333333333332</v>
      </c>
      <c r="V57">
        <f t="shared" si="47"/>
        <v>3.3466666666666671</v>
      </c>
      <c r="W57">
        <f t="shared" si="47"/>
        <v>5.1241666666666665</v>
      </c>
      <c r="X57">
        <f t="shared" si="47"/>
        <v>5.0491666666666664</v>
      </c>
      <c r="Y57">
        <f t="shared" si="47"/>
        <v>3.2475000000000001</v>
      </c>
      <c r="Z57">
        <f t="shared" si="47"/>
        <v>0.23833333333333342</v>
      </c>
      <c r="AA57">
        <f t="shared" si="47"/>
        <v>0.51916666666666667</v>
      </c>
      <c r="AB57">
        <f t="shared" si="47"/>
        <v>1.7566666666666666</v>
      </c>
      <c r="AC57">
        <f t="shared" si="47"/>
        <v>3.0158333333333331</v>
      </c>
      <c r="AD57">
        <f t="shared" si="47"/>
        <v>1.1016666666666668</v>
      </c>
      <c r="AE57">
        <f t="shared" si="47"/>
        <v>-0.42916666666666653</v>
      </c>
      <c r="AF57">
        <f t="shared" si="47"/>
        <v>1.7566666666666666</v>
      </c>
      <c r="AG57">
        <f t="shared" si="47"/>
        <v>-0.23166666666666677</v>
      </c>
      <c r="AH57">
        <f t="shared" si="47"/>
        <v>0.27249999999999985</v>
      </c>
      <c r="AI57">
        <f t="shared" si="47"/>
        <v>-1.8150000000000002</v>
      </c>
      <c r="AJ57">
        <f t="shared" si="47"/>
        <v>0.38750000000000001</v>
      </c>
      <c r="AK57">
        <f t="shared" si="47"/>
        <v>1.075</v>
      </c>
      <c r="AL57">
        <f t="shared" si="47"/>
        <v>-1.02</v>
      </c>
      <c r="AM57">
        <f t="shared" si="47"/>
        <v>-0.4958333333333334</v>
      </c>
      <c r="AN57">
        <f t="shared" si="47"/>
        <v>-0.53500000000000003</v>
      </c>
      <c r="AO57">
        <f t="shared" si="47"/>
        <v>0.72499999999999998</v>
      </c>
      <c r="AP57">
        <f t="shared" si="47"/>
        <v>-1.2100000000000002</v>
      </c>
      <c r="AQ57">
        <f t="shared" si="47"/>
        <v>2.6016666666666666</v>
      </c>
      <c r="AR57">
        <f t="shared" si="47"/>
        <v>0.50916666666666666</v>
      </c>
      <c r="AS57">
        <f t="shared" si="47"/>
        <v>0.40833333333333338</v>
      </c>
      <c r="AT57">
        <f t="shared" si="47"/>
        <v>6.9958333333333327</v>
      </c>
      <c r="AU57">
        <f t="shared" si="47"/>
        <v>2.2533333333333334</v>
      </c>
      <c r="AV57">
        <f t="shared" si="47"/>
        <v>3.1908333333333334</v>
      </c>
      <c r="AX57">
        <f>AVERAGE(B57:AV57)</f>
        <v>1.1077836879432623</v>
      </c>
    </row>
    <row r="58" spans="1:58" x14ac:dyDescent="0.2">
      <c r="A58" t="s">
        <v>70</v>
      </c>
      <c r="B58">
        <f>B57*12</f>
        <v>6.6199999999999992</v>
      </c>
      <c r="C58">
        <f t="shared" ref="C58:AV58" si="48">C57*12</f>
        <v>4.1000000000000014</v>
      </c>
      <c r="D58">
        <f t="shared" si="48"/>
        <v>25.009999999999998</v>
      </c>
      <c r="E58">
        <f t="shared" si="48"/>
        <v>15.39</v>
      </c>
      <c r="F58">
        <f t="shared" si="48"/>
        <v>-21.310000000000002</v>
      </c>
      <c r="G58">
        <f t="shared" si="48"/>
        <v>-24.29</v>
      </c>
      <c r="H58">
        <f t="shared" si="48"/>
        <v>15.680000000000003</v>
      </c>
      <c r="I58">
        <f t="shared" si="48"/>
        <v>0.39000000000000234</v>
      </c>
      <c r="J58">
        <f t="shared" si="48"/>
        <v>-15.009999999999998</v>
      </c>
      <c r="K58">
        <f t="shared" si="48"/>
        <v>12.009999999999998</v>
      </c>
      <c r="L58">
        <f t="shared" si="48"/>
        <v>-7.2299999999999986</v>
      </c>
      <c r="M58">
        <f t="shared" si="48"/>
        <v>28.240000000000002</v>
      </c>
      <c r="N58">
        <f t="shared" si="48"/>
        <v>7.3699999999999992</v>
      </c>
      <c r="O58">
        <f t="shared" si="48"/>
        <v>41.879999999999995</v>
      </c>
      <c r="P58">
        <f t="shared" si="48"/>
        <v>16.869999999999997</v>
      </c>
      <c r="Q58">
        <f t="shared" si="48"/>
        <v>16.959999999999997</v>
      </c>
      <c r="R58">
        <f t="shared" si="48"/>
        <v>17.040000000000003</v>
      </c>
      <c r="S58">
        <f t="shared" si="48"/>
        <v>16.920000000000002</v>
      </c>
      <c r="T58">
        <f t="shared" si="48"/>
        <v>-5.6900000000000075</v>
      </c>
      <c r="U58">
        <f t="shared" si="48"/>
        <v>19.779999999999998</v>
      </c>
      <c r="V58">
        <f t="shared" si="48"/>
        <v>40.160000000000004</v>
      </c>
      <c r="W58">
        <f t="shared" si="48"/>
        <v>61.489999999999995</v>
      </c>
      <c r="X58">
        <f t="shared" si="48"/>
        <v>60.589999999999996</v>
      </c>
      <c r="Y58">
        <f t="shared" si="48"/>
        <v>38.97</v>
      </c>
      <c r="Z58">
        <f t="shared" si="48"/>
        <v>2.8600000000000012</v>
      </c>
      <c r="AA58">
        <f t="shared" si="48"/>
        <v>6.23</v>
      </c>
      <c r="AB58">
        <f t="shared" si="48"/>
        <v>21.08</v>
      </c>
      <c r="AC58">
        <f t="shared" si="48"/>
        <v>36.19</v>
      </c>
      <c r="AD58">
        <f t="shared" si="48"/>
        <v>13.220000000000002</v>
      </c>
      <c r="AE58">
        <f t="shared" si="48"/>
        <v>-5.1499999999999986</v>
      </c>
      <c r="AF58">
        <f t="shared" si="48"/>
        <v>21.08</v>
      </c>
      <c r="AG58">
        <f t="shared" si="48"/>
        <v>-2.7800000000000011</v>
      </c>
      <c r="AH58">
        <f t="shared" si="48"/>
        <v>3.2699999999999982</v>
      </c>
      <c r="AI58">
        <f t="shared" si="48"/>
        <v>-21.78</v>
      </c>
      <c r="AJ58">
        <f t="shared" si="48"/>
        <v>4.6500000000000004</v>
      </c>
      <c r="AK58">
        <f t="shared" si="48"/>
        <v>12.899999999999999</v>
      </c>
      <c r="AL58">
        <f t="shared" si="48"/>
        <v>-12.24</v>
      </c>
      <c r="AM58">
        <f t="shared" si="48"/>
        <v>-5.9500000000000011</v>
      </c>
      <c r="AN58">
        <f t="shared" si="48"/>
        <v>-6.42</v>
      </c>
      <c r="AO58">
        <f t="shared" si="48"/>
        <v>8.6999999999999993</v>
      </c>
      <c r="AP58">
        <f t="shared" si="48"/>
        <v>-14.520000000000003</v>
      </c>
      <c r="AQ58">
        <f t="shared" si="48"/>
        <v>31.22</v>
      </c>
      <c r="AR58">
        <f t="shared" si="48"/>
        <v>6.1099999999999994</v>
      </c>
      <c r="AS58">
        <f t="shared" si="48"/>
        <v>4.9000000000000004</v>
      </c>
      <c r="AT58">
        <f t="shared" si="48"/>
        <v>83.949999999999989</v>
      </c>
      <c r="AU58">
        <f t="shared" si="48"/>
        <v>27.04</v>
      </c>
      <c r="AV58">
        <f t="shared" si="48"/>
        <v>38.29</v>
      </c>
      <c r="AX58">
        <f>AVERAGE(B58:AV58)</f>
        <v>13.293404255319142</v>
      </c>
      <c r="AY58" t="s">
        <v>123</v>
      </c>
    </row>
    <row r="62" spans="1:58" x14ac:dyDescent="0.2">
      <c r="AZ62" s="6" t="s">
        <v>130</v>
      </c>
      <c r="BA62">
        <f>MIN(BA2:BA49)</f>
        <v>-6.6031914893617039</v>
      </c>
    </row>
    <row r="63" spans="1:58" x14ac:dyDescent="0.2">
      <c r="AZ63" s="6" t="s">
        <v>131</v>
      </c>
      <c r="BA63">
        <f>MAX(BA2:BA49)</f>
        <v>4.9425531914893623</v>
      </c>
    </row>
    <row r="64" spans="1:58" x14ac:dyDescent="0.2">
      <c r="A64" t="s">
        <v>132</v>
      </c>
      <c r="B64">
        <f>_xlfn.VAR.S(B2:B49)</f>
        <v>3.4962818705673757</v>
      </c>
      <c r="C64">
        <f t="shared" ref="C64:AV64" si="49">_xlfn.VAR.S(C2:C49)</f>
        <v>8.4222765514184399</v>
      </c>
      <c r="D64">
        <f t="shared" si="49"/>
        <v>19.078543085106379</v>
      </c>
      <c r="E64">
        <f t="shared" si="49"/>
        <v>15.09865939716312</v>
      </c>
      <c r="F64">
        <f t="shared" si="49"/>
        <v>3.294419680851064</v>
      </c>
      <c r="G64">
        <f t="shared" si="49"/>
        <v>16.580096764184393</v>
      </c>
      <c r="H64">
        <f t="shared" si="49"/>
        <v>10.884733333333337</v>
      </c>
      <c r="I64">
        <f t="shared" si="49"/>
        <v>11.656821099290777</v>
      </c>
      <c r="J64">
        <f t="shared" si="49"/>
        <v>7.9613402482269509</v>
      </c>
      <c r="K64">
        <f t="shared" si="49"/>
        <v>10.887774290780143</v>
      </c>
      <c r="L64">
        <f t="shared" si="49"/>
        <v>9.3585659131205663</v>
      </c>
      <c r="M64">
        <f t="shared" si="49"/>
        <v>12.682935992907801</v>
      </c>
      <c r="N64">
        <f t="shared" si="49"/>
        <v>4.3901772606382989</v>
      </c>
      <c r="O64">
        <f t="shared" si="49"/>
        <v>15.209383998226953</v>
      </c>
      <c r="P64">
        <f t="shared" si="49"/>
        <v>30.528158466312057</v>
      </c>
      <c r="Q64">
        <f t="shared" si="49"/>
        <v>2.1559062056737588</v>
      </c>
      <c r="R64">
        <f t="shared" si="49"/>
        <v>6.2951191489361715</v>
      </c>
      <c r="S64">
        <f t="shared" si="49"/>
        <v>6.6247871897163133</v>
      </c>
      <c r="T64">
        <f t="shared" si="49"/>
        <v>48.86507074468085</v>
      </c>
      <c r="U64">
        <f t="shared" si="49"/>
        <v>5.6757473404255308</v>
      </c>
      <c r="V64">
        <f t="shared" si="49"/>
        <v>38.33401236702128</v>
      </c>
      <c r="W64">
        <f t="shared" si="49"/>
        <v>35.253160239361691</v>
      </c>
      <c r="X64">
        <f t="shared" si="49"/>
        <v>17.177299290780141</v>
      </c>
      <c r="Y64">
        <f t="shared" si="49"/>
        <v>18.189771941489361</v>
      </c>
      <c r="Z64">
        <f t="shared" si="49"/>
        <v>2.7827552748226947</v>
      </c>
      <c r="AA64">
        <f t="shared" si="49"/>
        <v>0.55325886524822687</v>
      </c>
      <c r="AB64">
        <f t="shared" si="49"/>
        <v>2.0053546099290775</v>
      </c>
      <c r="AC64">
        <f t="shared" si="49"/>
        <v>57.989720877659579</v>
      </c>
      <c r="AD64">
        <f t="shared" si="49"/>
        <v>6.7618786790780145</v>
      </c>
      <c r="AE64">
        <f t="shared" si="49"/>
        <v>15.716107402482267</v>
      </c>
      <c r="AF64">
        <f t="shared" si="49"/>
        <v>27.919521232269492</v>
      </c>
      <c r="AG64">
        <f t="shared" si="49"/>
        <v>2.397046631205674</v>
      </c>
      <c r="AH64">
        <f t="shared" si="49"/>
        <v>35.009931737588651</v>
      </c>
      <c r="AI64">
        <f t="shared" si="49"/>
        <v>8.3565946365248234</v>
      </c>
      <c r="AJ64">
        <f t="shared" si="49"/>
        <v>0.88264237588652517</v>
      </c>
      <c r="AK64">
        <f t="shared" si="49"/>
        <v>3.4354850620567374</v>
      </c>
      <c r="AL64">
        <f t="shared" si="49"/>
        <v>2.793466622340425</v>
      </c>
      <c r="AM64">
        <f t="shared" si="49"/>
        <v>3.3321828014184391</v>
      </c>
      <c r="AN64">
        <f t="shared" si="49"/>
        <v>1.1946338652482271</v>
      </c>
      <c r="AO64">
        <f t="shared" si="49"/>
        <v>9.5363953457446815</v>
      </c>
      <c r="AP64">
        <f t="shared" si="49"/>
        <v>25.052443572695033</v>
      </c>
      <c r="AQ64">
        <f t="shared" si="49"/>
        <v>25.096195567375887</v>
      </c>
      <c r="AR64">
        <f t="shared" si="49"/>
        <v>5.6120091755319139</v>
      </c>
      <c r="AS64">
        <f t="shared" si="49"/>
        <v>14.513439716312055</v>
      </c>
      <c r="AT64">
        <f t="shared" si="49"/>
        <v>28.516859397163113</v>
      </c>
      <c r="AU64">
        <f t="shared" si="49"/>
        <v>13.608356338652483</v>
      </c>
      <c r="AV64">
        <f t="shared" si="49"/>
        <v>14.017296409574463</v>
      </c>
    </row>
    <row r="65" spans="1:53" x14ac:dyDescent="0.2">
      <c r="A65" t="s">
        <v>135</v>
      </c>
      <c r="B65">
        <f>SQRT(B64*12)</f>
        <v>6.4772974647462735</v>
      </c>
      <c r="C65">
        <f t="shared" ref="C65:AV65" si="50">SQRT(C64*12)</f>
        <v>10.053224289600887</v>
      </c>
      <c r="D65">
        <f t="shared" si="50"/>
        <v>15.130846540140329</v>
      </c>
      <c r="E65">
        <f t="shared" si="50"/>
        <v>13.460457375808501</v>
      </c>
      <c r="F65">
        <f t="shared" si="50"/>
        <v>6.2875302122703767</v>
      </c>
      <c r="G65">
        <f t="shared" si="50"/>
        <v>14.105359306668253</v>
      </c>
      <c r="H65">
        <f t="shared" si="50"/>
        <v>11.428770712548223</v>
      </c>
      <c r="I65">
        <f t="shared" si="50"/>
        <v>11.827165898535849</v>
      </c>
      <c r="J65">
        <f t="shared" si="50"/>
        <v>9.7742561342909067</v>
      </c>
      <c r="K65">
        <f t="shared" si="50"/>
        <v>11.43036707588001</v>
      </c>
      <c r="L65">
        <f t="shared" si="50"/>
        <v>10.597301116673377</v>
      </c>
      <c r="M65">
        <f t="shared" si="50"/>
        <v>12.33674316482651</v>
      </c>
      <c r="N65">
        <f t="shared" si="50"/>
        <v>7.2582454579367583</v>
      </c>
      <c r="O65">
        <f t="shared" si="50"/>
        <v>13.509722720275329</v>
      </c>
      <c r="P65">
        <f t="shared" si="50"/>
        <v>19.139955632021323</v>
      </c>
      <c r="Q65">
        <f t="shared" si="50"/>
        <v>5.0863419535148351</v>
      </c>
      <c r="R65">
        <f t="shared" si="50"/>
        <v>8.6914572878910281</v>
      </c>
      <c r="S65">
        <f t="shared" si="50"/>
        <v>8.9161340432160259</v>
      </c>
      <c r="T65">
        <f t="shared" si="50"/>
        <v>24.215301958393379</v>
      </c>
      <c r="U65">
        <f t="shared" si="50"/>
        <v>8.2528157670643765</v>
      </c>
      <c r="V65">
        <f t="shared" si="50"/>
        <v>21.447800549339679</v>
      </c>
      <c r="W65">
        <f t="shared" si="50"/>
        <v>20.5678857171159</v>
      </c>
      <c r="X65">
        <f t="shared" si="50"/>
        <v>14.357144266509328</v>
      </c>
      <c r="Y65">
        <f t="shared" si="50"/>
        <v>14.774209396711296</v>
      </c>
      <c r="Z65">
        <f t="shared" si="50"/>
        <v>5.7786731433671124</v>
      </c>
      <c r="AA65">
        <f t="shared" si="50"/>
        <v>2.5766463441804976</v>
      </c>
      <c r="AB65">
        <f t="shared" si="50"/>
        <v>4.9055331330191754</v>
      </c>
      <c r="AC65">
        <f t="shared" si="50"/>
        <v>26.379474038197102</v>
      </c>
      <c r="AD65">
        <f t="shared" si="50"/>
        <v>9.0079156384224746</v>
      </c>
      <c r="AE65">
        <f t="shared" si="50"/>
        <v>13.732927176308305</v>
      </c>
      <c r="AF65">
        <f t="shared" si="50"/>
        <v>18.303940963279846</v>
      </c>
      <c r="AG65">
        <f t="shared" si="50"/>
        <v>5.3632601628550605</v>
      </c>
      <c r="AH65">
        <f t="shared" si="50"/>
        <v>20.496809040703479</v>
      </c>
      <c r="AI65">
        <f t="shared" si="50"/>
        <v>10.013947055896484</v>
      </c>
      <c r="AJ65">
        <f t="shared" si="50"/>
        <v>3.2544905147562346</v>
      </c>
      <c r="AK65">
        <f t="shared" si="50"/>
        <v>6.4207336609363299</v>
      </c>
      <c r="AL65">
        <f t="shared" si="50"/>
        <v>5.7897840605747204</v>
      </c>
      <c r="AM65">
        <f t="shared" si="50"/>
        <v>6.323463735724375</v>
      </c>
      <c r="AN65">
        <f t="shared" si="50"/>
        <v>3.7862390815925404</v>
      </c>
      <c r="AO65">
        <f t="shared" si="50"/>
        <v>10.697511119364924</v>
      </c>
      <c r="AP65">
        <f t="shared" si="50"/>
        <v>17.338665544739605</v>
      </c>
      <c r="AQ65">
        <f t="shared" si="50"/>
        <v>17.353799203877823</v>
      </c>
      <c r="AR65">
        <f t="shared" si="50"/>
        <v>8.2063457218412985</v>
      </c>
      <c r="AS65">
        <f t="shared" si="50"/>
        <v>13.197017715974495</v>
      </c>
      <c r="AT65">
        <f t="shared" si="50"/>
        <v>18.498711110938441</v>
      </c>
      <c r="AU65">
        <f t="shared" si="50"/>
        <v>12.778899642137807</v>
      </c>
      <c r="AV65">
        <f t="shared" si="50"/>
        <v>12.969485607181712</v>
      </c>
    </row>
    <row r="67" spans="1:53" x14ac:dyDescent="0.2">
      <c r="A67" t="s">
        <v>134</v>
      </c>
      <c r="B67">
        <f>AVERAGE(B65:AV65)</f>
        <v>11.751076754422311</v>
      </c>
    </row>
    <row r="68" spans="1:53" x14ac:dyDescent="0.2">
      <c r="AZ68" t="s">
        <v>165</v>
      </c>
      <c r="BA68">
        <f>MIN(BA38:BA49)</f>
        <v>-6.6031914893617039</v>
      </c>
    </row>
    <row r="69" spans="1:53" x14ac:dyDescent="0.2">
      <c r="AZ69" t="s">
        <v>166</v>
      </c>
      <c r="BA69">
        <f>MAX(BA38:BA49)</f>
        <v>4.9425531914893623</v>
      </c>
    </row>
    <row r="73" spans="1:53" x14ac:dyDescent="0.2">
      <c r="A73">
        <v>2020</v>
      </c>
      <c r="B73">
        <f>_xlfn.VAR.S(B38:B49)</f>
        <v>4.4097060606060605</v>
      </c>
      <c r="C73">
        <f t="shared" ref="C73:AV73" si="51">_xlfn.VAR.S(C38:C49)</f>
        <v>19.126524242424242</v>
      </c>
      <c r="D73">
        <f t="shared" si="51"/>
        <v>41.736208333333337</v>
      </c>
      <c r="E73">
        <f t="shared" si="51"/>
        <v>38.028129545454547</v>
      </c>
      <c r="F73">
        <f t="shared" si="51"/>
        <v>3.80457196969697</v>
      </c>
      <c r="G73">
        <f t="shared" si="51"/>
        <v>26.516717424242426</v>
      </c>
      <c r="H73">
        <f t="shared" si="51"/>
        <v>16.855351515151515</v>
      </c>
      <c r="I73">
        <f t="shared" si="51"/>
        <v>16.100584090909091</v>
      </c>
      <c r="J73">
        <f t="shared" si="51"/>
        <v>24.827317424242423</v>
      </c>
      <c r="K73">
        <f t="shared" si="51"/>
        <v>14.317171969696972</v>
      </c>
      <c r="L73">
        <f t="shared" si="51"/>
        <v>23.851402272727274</v>
      </c>
      <c r="M73">
        <f t="shared" si="51"/>
        <v>12.820187878787879</v>
      </c>
      <c r="N73">
        <f t="shared" si="51"/>
        <v>8.7238265151515151</v>
      </c>
      <c r="O73">
        <f t="shared" si="51"/>
        <v>38.673072727272718</v>
      </c>
      <c r="P73">
        <f t="shared" si="51"/>
        <v>52.033590151515142</v>
      </c>
      <c r="Q73">
        <f t="shared" si="51"/>
        <v>3.4835878787878802</v>
      </c>
      <c r="R73">
        <f t="shared" si="51"/>
        <v>13.469345454545454</v>
      </c>
      <c r="S73">
        <f t="shared" si="51"/>
        <v>9.891709090909087</v>
      </c>
      <c r="T73">
        <f t="shared" si="51"/>
        <v>174.97099015151514</v>
      </c>
      <c r="U73">
        <f t="shared" si="51"/>
        <v>13.464451515151517</v>
      </c>
      <c r="V73">
        <f t="shared" si="51"/>
        <v>26.76789696969697</v>
      </c>
      <c r="W73">
        <f t="shared" si="51"/>
        <v>78.969917424242396</v>
      </c>
      <c r="X73">
        <f t="shared" si="51"/>
        <v>16.995553787878794</v>
      </c>
      <c r="Y73">
        <f t="shared" si="51"/>
        <v>38.684438636363637</v>
      </c>
      <c r="Z73">
        <f t="shared" si="51"/>
        <v>4.6344151515151513</v>
      </c>
      <c r="AA73">
        <f t="shared" si="51"/>
        <v>0.5834083333333332</v>
      </c>
      <c r="AB73">
        <f t="shared" si="51"/>
        <v>2.1656424242424253</v>
      </c>
      <c r="AC73">
        <f t="shared" si="51"/>
        <v>214.02637196969698</v>
      </c>
      <c r="AD73">
        <f t="shared" si="51"/>
        <v>11.158560606060606</v>
      </c>
      <c r="AE73">
        <f t="shared" si="51"/>
        <v>41.535153787878777</v>
      </c>
      <c r="AF73">
        <f t="shared" si="51"/>
        <v>55.185242424242432</v>
      </c>
      <c r="AG73">
        <f t="shared" si="51"/>
        <v>4.0395606060606069</v>
      </c>
      <c r="AH73">
        <f t="shared" si="51"/>
        <v>49.483638636363644</v>
      </c>
      <c r="AI73">
        <f t="shared" si="51"/>
        <v>12.256918181818184</v>
      </c>
      <c r="AJ73">
        <f t="shared" si="51"/>
        <v>1.3993659090909087</v>
      </c>
      <c r="AK73">
        <f t="shared" si="51"/>
        <v>6.4486090909090903</v>
      </c>
      <c r="AL73">
        <f t="shared" si="51"/>
        <v>6.7690000000000001</v>
      </c>
      <c r="AM73">
        <f t="shared" si="51"/>
        <v>10.753626515151513</v>
      </c>
      <c r="AN73">
        <f t="shared" si="51"/>
        <v>1.4460272727272729</v>
      </c>
      <c r="AO73">
        <f t="shared" si="51"/>
        <v>30.949554545454543</v>
      </c>
      <c r="AP73">
        <f t="shared" si="51"/>
        <v>79.62354545454545</v>
      </c>
      <c r="AQ73">
        <f t="shared" si="51"/>
        <v>40.025542424242424</v>
      </c>
      <c r="AR73">
        <f t="shared" si="51"/>
        <v>8.8990810606060595</v>
      </c>
      <c r="AS73">
        <f t="shared" si="51"/>
        <v>38.409433333333332</v>
      </c>
      <c r="AT73">
        <f t="shared" si="51"/>
        <v>30.769517424242427</v>
      </c>
      <c r="AU73">
        <f t="shared" si="51"/>
        <v>41.95362424242424</v>
      </c>
      <c r="AV73">
        <f t="shared" si="51"/>
        <v>7.3068628787878822</v>
      </c>
    </row>
    <row r="74" spans="1:53" x14ac:dyDescent="0.2">
      <c r="B74">
        <f>SQRT(B73*12)</f>
        <v>7.2743709506233412</v>
      </c>
      <c r="C74">
        <f t="shared" ref="C74:AV74" si="52">SQRT(C73*12)</f>
        <v>15.149861085471738</v>
      </c>
      <c r="D74">
        <f t="shared" si="52"/>
        <v>22.379331982880991</v>
      </c>
      <c r="E74">
        <f t="shared" si="52"/>
        <v>21.362058761866905</v>
      </c>
      <c r="F74">
        <f t="shared" si="52"/>
        <v>6.7568382869773966</v>
      </c>
      <c r="G74">
        <f t="shared" si="52"/>
        <v>17.838178412912825</v>
      </c>
      <c r="H74">
        <f t="shared" si="52"/>
        <v>14.221962529194704</v>
      </c>
      <c r="I74">
        <f t="shared" si="52"/>
        <v>13.899892412925688</v>
      </c>
      <c r="J74">
        <f t="shared" si="52"/>
        <v>17.260585421442375</v>
      </c>
      <c r="K74">
        <f t="shared" si="52"/>
        <v>13.107481208697713</v>
      </c>
      <c r="L74">
        <f t="shared" si="52"/>
        <v>16.917943943420763</v>
      </c>
      <c r="M74">
        <f t="shared" si="52"/>
        <v>12.403316272088468</v>
      </c>
      <c r="N74">
        <f t="shared" si="52"/>
        <v>10.231613664609224</v>
      </c>
      <c r="O74">
        <f t="shared" si="52"/>
        <v>21.542443518024427</v>
      </c>
      <c r="P74">
        <f t="shared" si="52"/>
        <v>24.988058784511086</v>
      </c>
      <c r="Q74">
        <f t="shared" si="52"/>
        <v>6.465528172195568</v>
      </c>
      <c r="R74">
        <f t="shared" si="52"/>
        <v>12.713463157399145</v>
      </c>
      <c r="S74">
        <f t="shared" si="52"/>
        <v>10.894976323558902</v>
      </c>
      <c r="T74">
        <f t="shared" si="52"/>
        <v>45.821958511375108</v>
      </c>
      <c r="U74">
        <f t="shared" si="52"/>
        <v>12.711153298651473</v>
      </c>
      <c r="V74">
        <f t="shared" si="52"/>
        <v>17.922465333663325</v>
      </c>
      <c r="W74">
        <f t="shared" si="52"/>
        <v>30.783745858665554</v>
      </c>
      <c r="X74">
        <f t="shared" si="52"/>
        <v>14.280988952259067</v>
      </c>
      <c r="Y74">
        <f t="shared" si="52"/>
        <v>21.545608917743859</v>
      </c>
      <c r="Z74">
        <f t="shared" si="52"/>
        <v>7.4574112008244402</v>
      </c>
      <c r="AA74">
        <f t="shared" si="52"/>
        <v>2.6459213896108098</v>
      </c>
      <c r="AB74">
        <f t="shared" si="52"/>
        <v>5.097814148329566</v>
      </c>
      <c r="AC74">
        <f t="shared" si="52"/>
        <v>50.67856019695472</v>
      </c>
      <c r="AD74">
        <f t="shared" si="52"/>
        <v>11.571634598133803</v>
      </c>
      <c r="AE74">
        <f t="shared" si="52"/>
        <v>22.325363277101346</v>
      </c>
      <c r="AF74">
        <f t="shared" si="52"/>
        <v>25.733692099869952</v>
      </c>
      <c r="AG74">
        <f t="shared" si="52"/>
        <v>6.9623794260818102</v>
      </c>
      <c r="AH74">
        <f t="shared" si="52"/>
        <v>24.368086991726777</v>
      </c>
      <c r="AI74">
        <f t="shared" si="52"/>
        <v>12.127778781863487</v>
      </c>
      <c r="AJ74">
        <f t="shared" si="52"/>
        <v>4.0978519872112154</v>
      </c>
      <c r="AK74">
        <f t="shared" si="52"/>
        <v>8.7967783358971303</v>
      </c>
      <c r="AL74">
        <f t="shared" si="52"/>
        <v>9.0126577656094327</v>
      </c>
      <c r="AM74">
        <f t="shared" si="52"/>
        <v>11.359732311186658</v>
      </c>
      <c r="AN74">
        <f t="shared" si="52"/>
        <v>4.1656124727016168</v>
      </c>
      <c r="AO74">
        <f t="shared" si="52"/>
        <v>19.271602282774893</v>
      </c>
      <c r="AP74">
        <f t="shared" si="52"/>
        <v>30.910880696844362</v>
      </c>
      <c r="AQ74">
        <f t="shared" si="52"/>
        <v>21.915896264832728</v>
      </c>
      <c r="AR74">
        <f t="shared" si="52"/>
        <v>10.333875010240481</v>
      </c>
      <c r="AS74">
        <f t="shared" si="52"/>
        <v>21.468889118908784</v>
      </c>
      <c r="AT74">
        <f t="shared" si="52"/>
        <v>19.215467964400688</v>
      </c>
      <c r="AU74">
        <f t="shared" si="52"/>
        <v>22.437546454750592</v>
      </c>
      <c r="AV74">
        <f t="shared" si="52"/>
        <v>9.3638856542278752</v>
      </c>
    </row>
    <row r="76" spans="1:53" x14ac:dyDescent="0.2">
      <c r="A76" t="s">
        <v>134</v>
      </c>
      <c r="B76">
        <f>AVERAGE(B74:AV74)</f>
        <v>16.378577535983894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61F9D-339B-264C-9A03-154055EAFBBF}">
  <dimension ref="A1:I48"/>
  <sheetViews>
    <sheetView topLeftCell="A19" workbookViewId="0">
      <selection activeCell="K15" sqref="K15"/>
    </sheetView>
  </sheetViews>
  <sheetFormatPr baseColWidth="10" defaultRowHeight="16" x14ac:dyDescent="0.2"/>
  <sheetData>
    <row r="1" spans="1:9" x14ac:dyDescent="0.2">
      <c r="A1" s="12" t="s">
        <v>0</v>
      </c>
      <c r="B1" s="11"/>
      <c r="C1" s="11"/>
      <c r="D1" s="11"/>
      <c r="E1" s="11"/>
      <c r="F1" s="11"/>
      <c r="G1" s="11"/>
      <c r="H1" s="11"/>
      <c r="I1" s="13"/>
    </row>
    <row r="2" spans="1:9" x14ac:dyDescent="0.2">
      <c r="A2" s="12" t="s">
        <v>13</v>
      </c>
      <c r="B2" s="11"/>
      <c r="C2" s="11"/>
      <c r="D2" s="11"/>
      <c r="E2" s="11"/>
      <c r="F2" s="11"/>
      <c r="G2" s="11"/>
      <c r="H2" s="11"/>
      <c r="I2" s="13"/>
    </row>
    <row r="3" spans="1:9" x14ac:dyDescent="0.2">
      <c r="A3" s="12" t="s">
        <v>15</v>
      </c>
      <c r="B3" s="11"/>
      <c r="C3" s="11"/>
      <c r="D3" s="11"/>
      <c r="E3" s="11"/>
      <c r="F3" s="11"/>
      <c r="G3" s="11"/>
      <c r="H3" s="11"/>
      <c r="I3" s="13"/>
    </row>
    <row r="4" spans="1:9" x14ac:dyDescent="0.2">
      <c r="A4" s="12" t="s">
        <v>17</v>
      </c>
      <c r="B4" s="11"/>
      <c r="C4" s="11"/>
      <c r="D4" s="11"/>
      <c r="E4" s="11"/>
      <c r="F4" s="11"/>
      <c r="G4" s="11"/>
      <c r="H4" s="11"/>
      <c r="I4" s="13"/>
    </row>
    <row r="5" spans="1:9" x14ac:dyDescent="0.2">
      <c r="A5" s="12" t="s">
        <v>18</v>
      </c>
      <c r="B5" s="11"/>
      <c r="C5" s="11"/>
      <c r="D5" s="11"/>
      <c r="E5" s="11"/>
      <c r="F5" s="11"/>
      <c r="G5" s="11"/>
      <c r="H5" s="11"/>
      <c r="I5" s="13"/>
    </row>
    <row r="6" spans="1:9" x14ac:dyDescent="0.2">
      <c r="A6" s="12" t="s">
        <v>19</v>
      </c>
      <c r="B6" s="11"/>
      <c r="C6" s="11"/>
      <c r="D6" s="11"/>
      <c r="E6" s="11"/>
      <c r="F6" s="11"/>
      <c r="G6" s="11"/>
      <c r="H6" s="11"/>
      <c r="I6" s="13"/>
    </row>
    <row r="7" spans="1:9" x14ac:dyDescent="0.2">
      <c r="A7" s="12" t="s">
        <v>21</v>
      </c>
      <c r="B7" s="11"/>
      <c r="C7" s="11"/>
      <c r="D7" s="11"/>
      <c r="E7" s="11"/>
      <c r="F7" s="11"/>
      <c r="G7" s="11"/>
      <c r="H7" s="11"/>
      <c r="I7" s="13"/>
    </row>
    <row r="8" spans="1:9" x14ac:dyDescent="0.2">
      <c r="A8" s="12" t="s">
        <v>22</v>
      </c>
      <c r="B8" s="11"/>
      <c r="C8" s="11"/>
      <c r="D8" s="11"/>
      <c r="E8" s="11"/>
      <c r="F8" s="11"/>
      <c r="G8" s="11"/>
      <c r="H8" s="11"/>
      <c r="I8" s="13"/>
    </row>
    <row r="9" spans="1:9" x14ac:dyDescent="0.2">
      <c r="A9" s="12" t="s">
        <v>24</v>
      </c>
      <c r="B9" s="11"/>
      <c r="C9" s="11"/>
      <c r="D9" s="11"/>
      <c r="E9" s="11"/>
      <c r="F9" s="11"/>
      <c r="G9" s="11"/>
      <c r="H9" s="11"/>
      <c r="I9" s="13"/>
    </row>
    <row r="10" spans="1:9" x14ac:dyDescent="0.2">
      <c r="A10" s="12" t="s">
        <v>26</v>
      </c>
      <c r="B10" s="11"/>
      <c r="C10" s="11"/>
      <c r="D10" s="11"/>
      <c r="E10" s="11"/>
      <c r="F10" s="11"/>
      <c r="G10" s="11"/>
      <c r="H10" s="11"/>
      <c r="I10" s="13"/>
    </row>
    <row r="11" spans="1:9" x14ac:dyDescent="0.2">
      <c r="A11" s="12" t="s">
        <v>27</v>
      </c>
      <c r="B11" s="11"/>
      <c r="C11" s="11"/>
      <c r="D11" s="11"/>
      <c r="E11" s="11"/>
      <c r="F11" s="11"/>
      <c r="G11" s="11"/>
      <c r="H11" s="11"/>
      <c r="I11" s="13"/>
    </row>
    <row r="12" spans="1:9" x14ac:dyDescent="0.2">
      <c r="A12" s="12" t="s">
        <v>28</v>
      </c>
      <c r="B12" s="11"/>
      <c r="C12" s="11"/>
      <c r="D12" s="11"/>
      <c r="E12" s="11"/>
      <c r="F12" s="11"/>
      <c r="G12" s="11"/>
      <c r="H12" s="11"/>
      <c r="I12" s="13"/>
    </row>
    <row r="13" spans="1:9" x14ac:dyDescent="0.2">
      <c r="A13" s="12" t="s">
        <v>29</v>
      </c>
      <c r="B13" s="11"/>
      <c r="C13" s="11"/>
      <c r="D13" s="11"/>
      <c r="E13" s="11"/>
      <c r="F13" s="11"/>
      <c r="G13" s="11"/>
      <c r="H13" s="11"/>
      <c r="I13" s="13"/>
    </row>
    <row r="14" spans="1:9" x14ac:dyDescent="0.2">
      <c r="A14" s="12" t="s">
        <v>30</v>
      </c>
      <c r="B14" s="11"/>
      <c r="C14" s="11"/>
      <c r="D14" s="11"/>
      <c r="E14" s="11"/>
      <c r="F14" s="11"/>
      <c r="G14" s="11"/>
      <c r="H14" s="11"/>
      <c r="I14" s="13"/>
    </row>
    <row r="15" spans="1:9" x14ac:dyDescent="0.2">
      <c r="A15" s="12" t="s">
        <v>31</v>
      </c>
      <c r="B15" s="11"/>
      <c r="C15" s="11"/>
      <c r="D15" s="11"/>
      <c r="E15" s="11"/>
      <c r="F15" s="11"/>
      <c r="G15" s="11"/>
      <c r="H15" s="11"/>
      <c r="I15" s="13"/>
    </row>
    <row r="16" spans="1:9" x14ac:dyDescent="0.2">
      <c r="A16" s="12" t="s">
        <v>33</v>
      </c>
      <c r="B16" s="11"/>
      <c r="C16" s="11"/>
      <c r="D16" s="11"/>
      <c r="E16" s="11"/>
      <c r="F16" s="11"/>
      <c r="G16" s="11"/>
      <c r="H16" s="11"/>
      <c r="I16" s="13"/>
    </row>
    <row r="17" spans="1:9" x14ac:dyDescent="0.2">
      <c r="A17" s="12" t="s">
        <v>34</v>
      </c>
      <c r="B17" s="11"/>
      <c r="C17" s="11"/>
      <c r="D17" s="11"/>
      <c r="E17" s="11"/>
      <c r="F17" s="11"/>
      <c r="G17" s="11"/>
      <c r="H17" s="11"/>
      <c r="I17" s="13"/>
    </row>
    <row r="18" spans="1:9" x14ac:dyDescent="0.2">
      <c r="A18" s="12" t="s">
        <v>35</v>
      </c>
      <c r="B18" s="11"/>
      <c r="C18" s="11"/>
      <c r="D18" s="11"/>
      <c r="E18" s="11"/>
      <c r="F18" s="11"/>
      <c r="G18" s="11"/>
      <c r="H18" s="11"/>
      <c r="I18" s="13"/>
    </row>
    <row r="19" spans="1:9" x14ac:dyDescent="0.2">
      <c r="A19" s="12" t="s">
        <v>36</v>
      </c>
      <c r="B19" s="11"/>
      <c r="C19" s="11"/>
      <c r="D19" s="11"/>
      <c r="E19" s="11"/>
      <c r="F19" s="11"/>
      <c r="G19" s="11"/>
      <c r="H19" s="11"/>
      <c r="I19" s="13"/>
    </row>
    <row r="20" spans="1:9" x14ac:dyDescent="0.2">
      <c r="A20" s="12" t="s">
        <v>37</v>
      </c>
      <c r="B20" s="11"/>
      <c r="C20" s="11"/>
      <c r="D20" s="11"/>
      <c r="E20" s="11"/>
      <c r="F20" s="11"/>
      <c r="G20" s="11"/>
      <c r="H20" s="11"/>
      <c r="I20" s="13"/>
    </row>
    <row r="21" spans="1:9" x14ac:dyDescent="0.2">
      <c r="A21" s="12" t="s">
        <v>38</v>
      </c>
      <c r="B21" s="11"/>
      <c r="C21" s="11"/>
      <c r="D21" s="11"/>
      <c r="E21" s="11"/>
      <c r="F21" s="11"/>
      <c r="G21" s="11"/>
      <c r="H21" s="11"/>
      <c r="I21" s="13"/>
    </row>
    <row r="22" spans="1:9" x14ac:dyDescent="0.2">
      <c r="A22" s="12" t="s">
        <v>40</v>
      </c>
      <c r="B22" s="11"/>
      <c r="C22" s="11"/>
      <c r="D22" s="11"/>
      <c r="E22" s="11"/>
      <c r="F22" s="11"/>
      <c r="G22" s="11"/>
      <c r="H22" s="11"/>
      <c r="I22" s="13"/>
    </row>
    <row r="23" spans="1:9" x14ac:dyDescent="0.2">
      <c r="A23" s="12" t="s">
        <v>41</v>
      </c>
      <c r="B23" s="11"/>
      <c r="C23" s="11"/>
      <c r="D23" s="11"/>
      <c r="E23" s="11"/>
      <c r="F23" s="11"/>
      <c r="G23" s="11"/>
      <c r="H23" s="11"/>
      <c r="I23" s="13"/>
    </row>
    <row r="24" spans="1:9" x14ac:dyDescent="0.2">
      <c r="A24" s="12" t="s">
        <v>42</v>
      </c>
      <c r="B24" s="11"/>
      <c r="C24" s="11"/>
      <c r="D24" s="11"/>
      <c r="E24" s="11"/>
      <c r="F24" s="11"/>
      <c r="G24" s="11"/>
      <c r="H24" s="11"/>
      <c r="I24" s="13"/>
    </row>
    <row r="25" spans="1:9" x14ac:dyDescent="0.2">
      <c r="A25" s="12" t="s">
        <v>43</v>
      </c>
      <c r="B25" s="11"/>
      <c r="C25" s="11"/>
      <c r="D25" s="11"/>
      <c r="E25" s="11"/>
      <c r="F25" s="11"/>
      <c r="G25" s="11"/>
      <c r="H25" s="11"/>
      <c r="I25" s="13"/>
    </row>
    <row r="26" spans="1:9" x14ac:dyDescent="0.2">
      <c r="A26" s="12" t="s">
        <v>44</v>
      </c>
      <c r="B26" s="11"/>
      <c r="C26" s="11"/>
      <c r="D26" s="11"/>
      <c r="E26" s="11"/>
      <c r="F26" s="11"/>
      <c r="G26" s="11"/>
      <c r="H26" s="11"/>
      <c r="I26" s="13"/>
    </row>
    <row r="27" spans="1:9" x14ac:dyDescent="0.2">
      <c r="A27" s="12" t="s">
        <v>45</v>
      </c>
      <c r="B27" s="11"/>
      <c r="C27" s="11"/>
      <c r="D27" s="11"/>
      <c r="E27" s="11"/>
      <c r="F27" s="11"/>
      <c r="G27" s="11"/>
      <c r="H27" s="11"/>
      <c r="I27" s="13"/>
    </row>
    <row r="28" spans="1:9" x14ac:dyDescent="0.2">
      <c r="A28" s="12" t="s">
        <v>46</v>
      </c>
      <c r="B28" s="11"/>
      <c r="C28" s="11"/>
      <c r="D28" s="11"/>
      <c r="E28" s="11"/>
      <c r="F28" s="11"/>
      <c r="G28" s="11"/>
      <c r="H28" s="11"/>
      <c r="I28" s="13"/>
    </row>
    <row r="29" spans="1:9" x14ac:dyDescent="0.2">
      <c r="A29" s="12" t="s">
        <v>47</v>
      </c>
      <c r="B29" s="11"/>
      <c r="C29" s="11"/>
      <c r="D29" s="11"/>
      <c r="E29" s="11"/>
      <c r="F29" s="11"/>
      <c r="G29" s="11"/>
      <c r="H29" s="11"/>
      <c r="I29" s="13"/>
    </row>
    <row r="30" spans="1:9" x14ac:dyDescent="0.2">
      <c r="A30" s="12" t="s">
        <v>48</v>
      </c>
      <c r="B30" s="11"/>
      <c r="C30" s="11"/>
      <c r="D30" s="11"/>
      <c r="E30" s="11"/>
      <c r="F30" s="11"/>
      <c r="G30" s="11"/>
      <c r="H30" s="11"/>
      <c r="I30" s="13"/>
    </row>
    <row r="31" spans="1:9" x14ac:dyDescent="0.2">
      <c r="A31" s="12" t="s">
        <v>49</v>
      </c>
      <c r="B31" s="11"/>
      <c r="C31" s="11"/>
      <c r="D31" s="11"/>
      <c r="E31" s="11"/>
      <c r="F31" s="11"/>
      <c r="G31" s="11"/>
      <c r="H31" s="11"/>
      <c r="I31" s="13"/>
    </row>
    <row r="32" spans="1:9" x14ac:dyDescent="0.2">
      <c r="A32" s="12" t="s">
        <v>50</v>
      </c>
      <c r="B32" s="11"/>
      <c r="C32" s="11"/>
      <c r="D32" s="11"/>
      <c r="E32" s="11"/>
      <c r="F32" s="11"/>
      <c r="G32" s="11"/>
      <c r="H32" s="11"/>
      <c r="I32" s="13"/>
    </row>
    <row r="33" spans="1:9" x14ac:dyDescent="0.2">
      <c r="A33" s="12" t="s">
        <v>51</v>
      </c>
      <c r="B33" s="11"/>
      <c r="C33" s="11"/>
      <c r="D33" s="11"/>
      <c r="E33" s="11"/>
      <c r="F33" s="11"/>
      <c r="G33" s="11"/>
      <c r="H33" s="11"/>
      <c r="I33" s="13"/>
    </row>
    <row r="34" spans="1:9" x14ac:dyDescent="0.2">
      <c r="A34" s="12" t="s">
        <v>53</v>
      </c>
      <c r="B34" s="11"/>
      <c r="C34" s="11"/>
      <c r="D34" s="11"/>
      <c r="E34" s="11"/>
      <c r="F34" s="11"/>
      <c r="G34" s="11"/>
      <c r="H34" s="11"/>
      <c r="I34" s="13"/>
    </row>
    <row r="35" spans="1:9" x14ac:dyDescent="0.2">
      <c r="A35" s="12" t="s">
        <v>55</v>
      </c>
      <c r="B35" s="11"/>
      <c r="C35" s="11"/>
      <c r="D35" s="11"/>
      <c r="E35" s="11"/>
      <c r="F35" s="11"/>
      <c r="G35" s="11"/>
      <c r="H35" s="11"/>
      <c r="I35" s="13"/>
    </row>
    <row r="36" spans="1:9" x14ac:dyDescent="0.2">
      <c r="A36" s="12" t="s">
        <v>56</v>
      </c>
      <c r="B36" s="11"/>
      <c r="C36" s="11"/>
      <c r="D36" s="11"/>
      <c r="E36" s="11"/>
      <c r="F36" s="11"/>
      <c r="G36" s="11"/>
      <c r="H36" s="11"/>
      <c r="I36" s="13"/>
    </row>
    <row r="37" spans="1:9" x14ac:dyDescent="0.2">
      <c r="A37" s="12" t="s">
        <v>57</v>
      </c>
      <c r="B37" s="11"/>
      <c r="C37" s="11"/>
      <c r="D37" s="11"/>
      <c r="E37" s="11"/>
      <c r="F37" s="11"/>
      <c r="G37" s="11"/>
      <c r="H37" s="11"/>
      <c r="I37" s="13"/>
    </row>
    <row r="38" spans="1:9" x14ac:dyDescent="0.2">
      <c r="A38" s="12" t="s">
        <v>58</v>
      </c>
      <c r="B38" s="11"/>
      <c r="C38" s="11"/>
      <c r="D38" s="11"/>
      <c r="E38" s="11"/>
      <c r="F38" s="11"/>
      <c r="G38" s="11"/>
      <c r="H38" s="11"/>
      <c r="I38" s="13"/>
    </row>
    <row r="39" spans="1:9" x14ac:dyDescent="0.2">
      <c r="A39" s="12" t="s">
        <v>59</v>
      </c>
      <c r="B39" s="11"/>
      <c r="C39" s="11"/>
      <c r="D39" s="11"/>
      <c r="E39" s="11"/>
      <c r="F39" s="11"/>
      <c r="G39" s="11"/>
      <c r="H39" s="11"/>
      <c r="I39" s="13"/>
    </row>
    <row r="40" spans="1:9" x14ac:dyDescent="0.2">
      <c r="A40" s="12" t="s">
        <v>60</v>
      </c>
      <c r="B40" s="11"/>
      <c r="C40" s="11"/>
      <c r="D40" s="11"/>
      <c r="E40" s="11"/>
      <c r="F40" s="11"/>
      <c r="G40" s="11"/>
      <c r="H40" s="11"/>
      <c r="I40" s="13"/>
    </row>
    <row r="41" spans="1:9" x14ac:dyDescent="0.2">
      <c r="A41" s="12" t="s">
        <v>61</v>
      </c>
      <c r="B41" s="11"/>
      <c r="C41" s="11"/>
      <c r="D41" s="11"/>
      <c r="E41" s="11"/>
      <c r="F41" s="11"/>
      <c r="G41" s="11"/>
      <c r="H41" s="11"/>
      <c r="I41" s="13"/>
    </row>
    <row r="42" spans="1:9" x14ac:dyDescent="0.2">
      <c r="A42" s="12" t="s">
        <v>62</v>
      </c>
      <c r="B42" s="11"/>
      <c r="C42" s="11"/>
      <c r="D42" s="11"/>
      <c r="E42" s="11"/>
      <c r="F42" s="11"/>
      <c r="G42" s="11"/>
      <c r="H42" s="11"/>
      <c r="I42" s="13"/>
    </row>
    <row r="43" spans="1:9" x14ac:dyDescent="0.2">
      <c r="A43" s="12" t="s">
        <v>64</v>
      </c>
      <c r="B43" s="11"/>
      <c r="C43" s="11"/>
      <c r="D43" s="11"/>
      <c r="E43" s="11"/>
      <c r="F43" s="11"/>
      <c r="G43" s="11"/>
      <c r="H43" s="11"/>
      <c r="I43" s="13"/>
    </row>
    <row r="44" spans="1:9" x14ac:dyDescent="0.2">
      <c r="A44" s="12" t="s">
        <v>65</v>
      </c>
      <c r="B44" s="11"/>
      <c r="C44" s="11"/>
      <c r="D44" s="11"/>
      <c r="E44" s="11"/>
      <c r="F44" s="11"/>
      <c r="G44" s="11"/>
      <c r="H44" s="11"/>
      <c r="I44" s="13"/>
    </row>
    <row r="45" spans="1:9" x14ac:dyDescent="0.2">
      <c r="A45" s="12" t="s">
        <v>66</v>
      </c>
      <c r="B45" s="11"/>
      <c r="C45" s="11"/>
      <c r="D45" s="11"/>
      <c r="E45" s="11"/>
      <c r="F45" s="11"/>
      <c r="G45" s="11"/>
      <c r="H45" s="11"/>
      <c r="I45" s="13"/>
    </row>
    <row r="46" spans="1:9" x14ac:dyDescent="0.2">
      <c r="A46" s="12" t="s">
        <v>67</v>
      </c>
      <c r="B46" s="11"/>
      <c r="C46" s="11"/>
      <c r="D46" s="11"/>
      <c r="E46" s="11"/>
      <c r="F46" s="11"/>
      <c r="G46" s="11"/>
      <c r="H46" s="11"/>
      <c r="I46" s="13"/>
    </row>
    <row r="47" spans="1:9" x14ac:dyDescent="0.2">
      <c r="A47" s="12" t="s">
        <v>68</v>
      </c>
      <c r="B47" s="11"/>
      <c r="C47" s="11"/>
      <c r="D47" s="11"/>
      <c r="E47" s="11"/>
      <c r="F47" s="11"/>
      <c r="G47" s="11"/>
      <c r="H47" s="11"/>
      <c r="I47" s="13"/>
    </row>
    <row r="48" spans="1:9" ht="45" x14ac:dyDescent="0.45">
      <c r="A48" s="3"/>
    </row>
  </sheetData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537D2-62A4-4444-84B4-F013DEF26246}">
  <dimension ref="A1:BC13"/>
  <sheetViews>
    <sheetView workbookViewId="0">
      <pane xSplit="1" topLeftCell="B1" activePane="topRight" state="frozen"/>
      <selection pane="topRight" activeCell="BE14" sqref="BE14"/>
    </sheetView>
  </sheetViews>
  <sheetFormatPr baseColWidth="10" defaultRowHeight="16" x14ac:dyDescent="0.2"/>
  <cols>
    <col min="1" max="1" width="18.5" customWidth="1"/>
    <col min="2" max="2" width="14.33203125" customWidth="1"/>
  </cols>
  <sheetData>
    <row r="1" spans="1:55" x14ac:dyDescent="0.2">
      <c r="B1">
        <v>1</v>
      </c>
      <c r="C1">
        <f>B1+1</f>
        <v>2</v>
      </c>
      <c r="D1">
        <f t="shared" ref="D1:F1" si="0">C1+1</f>
        <v>3</v>
      </c>
      <c r="E1">
        <f t="shared" si="0"/>
        <v>4</v>
      </c>
      <c r="F1">
        <f t="shared" si="0"/>
        <v>5</v>
      </c>
      <c r="G1">
        <f t="shared" ref="G1" si="1">F1+1</f>
        <v>6</v>
      </c>
      <c r="H1">
        <f t="shared" ref="H1" si="2">G1+1</f>
        <v>7</v>
      </c>
      <c r="I1">
        <f t="shared" ref="I1" si="3">H1+1</f>
        <v>8</v>
      </c>
      <c r="J1">
        <f t="shared" ref="J1" si="4">I1+1</f>
        <v>9</v>
      </c>
      <c r="K1">
        <f t="shared" ref="K1" si="5">J1+1</f>
        <v>10</v>
      </c>
      <c r="L1">
        <f t="shared" ref="L1" si="6">K1+1</f>
        <v>11</v>
      </c>
      <c r="M1">
        <f t="shared" ref="M1" si="7">L1+1</f>
        <v>12</v>
      </c>
      <c r="N1">
        <f t="shared" ref="N1" si="8">M1+1</f>
        <v>13</v>
      </c>
      <c r="O1">
        <f t="shared" ref="O1" si="9">N1+1</f>
        <v>14</v>
      </c>
      <c r="P1">
        <f t="shared" ref="P1" si="10">O1+1</f>
        <v>15</v>
      </c>
      <c r="Q1">
        <f t="shared" ref="Q1" si="11">P1+1</f>
        <v>16</v>
      </c>
      <c r="R1">
        <f t="shared" ref="R1" si="12">Q1+1</f>
        <v>17</v>
      </c>
      <c r="S1">
        <f t="shared" ref="S1" si="13">R1+1</f>
        <v>18</v>
      </c>
      <c r="T1">
        <f t="shared" ref="T1" si="14">S1+1</f>
        <v>19</v>
      </c>
      <c r="U1">
        <f t="shared" ref="U1" si="15">T1+1</f>
        <v>20</v>
      </c>
      <c r="V1">
        <f t="shared" ref="V1" si="16">U1+1</f>
        <v>21</v>
      </c>
      <c r="W1">
        <f t="shared" ref="W1" si="17">V1+1</f>
        <v>22</v>
      </c>
      <c r="X1">
        <f t="shared" ref="X1" si="18">W1+1</f>
        <v>23</v>
      </c>
      <c r="Y1">
        <f t="shared" ref="Y1" si="19">X1+1</f>
        <v>24</v>
      </c>
      <c r="Z1">
        <f t="shared" ref="Z1" si="20">Y1+1</f>
        <v>25</v>
      </c>
      <c r="AA1">
        <f t="shared" ref="AA1" si="21">Z1+1</f>
        <v>26</v>
      </c>
      <c r="AB1">
        <f t="shared" ref="AB1" si="22">AA1+1</f>
        <v>27</v>
      </c>
      <c r="AC1">
        <f t="shared" ref="AC1" si="23">AB1+1</f>
        <v>28</v>
      </c>
      <c r="AD1">
        <f t="shared" ref="AD1" si="24">AC1+1</f>
        <v>29</v>
      </c>
      <c r="AE1">
        <f t="shared" ref="AE1" si="25">AD1+1</f>
        <v>30</v>
      </c>
      <c r="AF1">
        <f t="shared" ref="AF1" si="26">AE1+1</f>
        <v>31</v>
      </c>
      <c r="AG1">
        <f t="shared" ref="AG1" si="27">AF1+1</f>
        <v>32</v>
      </c>
      <c r="AH1">
        <f t="shared" ref="AH1" si="28">AG1+1</f>
        <v>33</v>
      </c>
      <c r="AI1">
        <f t="shared" ref="AI1" si="29">AH1+1</f>
        <v>34</v>
      </c>
      <c r="AJ1">
        <f t="shared" ref="AJ1" si="30">AI1+1</f>
        <v>35</v>
      </c>
      <c r="AK1">
        <f t="shared" ref="AK1" si="31">AJ1+1</f>
        <v>36</v>
      </c>
      <c r="AL1">
        <f t="shared" ref="AL1" si="32">AK1+1</f>
        <v>37</v>
      </c>
      <c r="AM1">
        <f t="shared" ref="AM1" si="33">AL1+1</f>
        <v>38</v>
      </c>
      <c r="AN1">
        <f t="shared" ref="AN1" si="34">AM1+1</f>
        <v>39</v>
      </c>
      <c r="AO1">
        <f t="shared" ref="AO1" si="35">AN1+1</f>
        <v>40</v>
      </c>
      <c r="AP1">
        <f t="shared" ref="AP1" si="36">AO1+1</f>
        <v>41</v>
      </c>
      <c r="AQ1">
        <f t="shared" ref="AQ1" si="37">AP1+1</f>
        <v>42</v>
      </c>
      <c r="AR1">
        <f t="shared" ref="AR1" si="38">AQ1+1</f>
        <v>43</v>
      </c>
      <c r="AS1">
        <f t="shared" ref="AS1" si="39">AR1+1</f>
        <v>44</v>
      </c>
      <c r="AT1">
        <f t="shared" ref="AT1" si="40">AS1+1</f>
        <v>45</v>
      </c>
      <c r="AU1">
        <f t="shared" ref="AU1" si="41">AT1+1</f>
        <v>46</v>
      </c>
      <c r="AV1">
        <f t="shared" ref="AV1" si="42">AU1+1</f>
        <v>47</v>
      </c>
      <c r="BA1" t="s">
        <v>69</v>
      </c>
      <c r="BC1" t="s">
        <v>136</v>
      </c>
    </row>
    <row r="2" spans="1:55" x14ac:dyDescent="0.2">
      <c r="A2" t="s">
        <v>1</v>
      </c>
      <c r="B2" t="s">
        <v>12</v>
      </c>
      <c r="C2" t="s">
        <v>14</v>
      </c>
      <c r="D2" t="s">
        <v>16</v>
      </c>
      <c r="E2" t="s">
        <v>14</v>
      </c>
      <c r="F2" t="s">
        <v>14</v>
      </c>
      <c r="G2" t="s">
        <v>20</v>
      </c>
      <c r="H2" t="s">
        <v>14</v>
      </c>
      <c r="I2" t="s">
        <v>23</v>
      </c>
      <c r="J2" t="s">
        <v>25</v>
      </c>
      <c r="K2" t="s">
        <v>14</v>
      </c>
      <c r="L2" t="s">
        <v>14</v>
      </c>
      <c r="M2" t="s">
        <v>14</v>
      </c>
      <c r="N2" t="s">
        <v>25</v>
      </c>
      <c r="O2" t="s">
        <v>25</v>
      </c>
      <c r="P2" t="s">
        <v>32</v>
      </c>
      <c r="Q2" t="s">
        <v>14</v>
      </c>
      <c r="R2" t="s">
        <v>14</v>
      </c>
      <c r="S2" t="s">
        <v>14</v>
      </c>
      <c r="T2" t="s">
        <v>14</v>
      </c>
      <c r="U2" t="s">
        <v>25</v>
      </c>
      <c r="V2" t="s">
        <v>39</v>
      </c>
      <c r="W2" t="s">
        <v>14</v>
      </c>
      <c r="X2" t="s">
        <v>14</v>
      </c>
      <c r="Y2" t="s">
        <v>14</v>
      </c>
      <c r="Z2" t="s">
        <v>25</v>
      </c>
      <c r="AA2" t="s">
        <v>14</v>
      </c>
      <c r="AB2" t="s">
        <v>25</v>
      </c>
      <c r="AC2" t="s">
        <v>14</v>
      </c>
      <c r="AD2" t="s">
        <v>16</v>
      </c>
      <c r="AE2" t="s">
        <v>25</v>
      </c>
      <c r="AF2" t="s">
        <v>14</v>
      </c>
      <c r="AG2" t="s">
        <v>25</v>
      </c>
      <c r="AH2" t="s">
        <v>52</v>
      </c>
      <c r="AI2" t="s">
        <v>20</v>
      </c>
      <c r="AJ2" t="s">
        <v>54</v>
      </c>
      <c r="AK2" t="s">
        <v>25</v>
      </c>
      <c r="AL2" t="s">
        <v>54</v>
      </c>
      <c r="AM2" t="s">
        <v>14</v>
      </c>
      <c r="AN2" t="s">
        <v>14</v>
      </c>
      <c r="AO2" t="s">
        <v>25</v>
      </c>
      <c r="AP2" t="s">
        <v>14</v>
      </c>
      <c r="AQ2" t="s">
        <v>63</v>
      </c>
      <c r="AR2" t="s">
        <v>14</v>
      </c>
      <c r="AS2" t="s">
        <v>25</v>
      </c>
      <c r="AT2" t="s">
        <v>63</v>
      </c>
      <c r="AU2" t="s">
        <v>16</v>
      </c>
      <c r="AV2" t="s">
        <v>63</v>
      </c>
    </row>
    <row r="4" spans="1:55" x14ac:dyDescent="0.2">
      <c r="A4" t="s">
        <v>2</v>
      </c>
      <c r="B4">
        <v>75</v>
      </c>
      <c r="C4">
        <v>120</v>
      </c>
      <c r="D4">
        <v>64</v>
      </c>
      <c r="E4">
        <v>65</v>
      </c>
      <c r="F4">
        <v>75</v>
      </c>
      <c r="G4">
        <v>93</v>
      </c>
      <c r="H4">
        <v>119</v>
      </c>
      <c r="I4">
        <v>119</v>
      </c>
      <c r="J4">
        <v>127</v>
      </c>
      <c r="K4">
        <v>70</v>
      </c>
      <c r="L4">
        <v>123</v>
      </c>
      <c r="M4">
        <v>91</v>
      </c>
      <c r="N4">
        <v>62</v>
      </c>
      <c r="O4">
        <v>62</v>
      </c>
      <c r="P4">
        <v>60</v>
      </c>
      <c r="Q4">
        <v>99</v>
      </c>
      <c r="R4">
        <v>52</v>
      </c>
      <c r="S4">
        <v>56</v>
      </c>
      <c r="T4">
        <v>119</v>
      </c>
      <c r="U4">
        <v>70</v>
      </c>
      <c r="V4">
        <v>91</v>
      </c>
      <c r="W4">
        <v>69</v>
      </c>
      <c r="X4">
        <v>87</v>
      </c>
      <c r="Y4">
        <v>50</v>
      </c>
      <c r="Z4">
        <v>71</v>
      </c>
      <c r="AA4">
        <v>96</v>
      </c>
      <c r="AB4">
        <v>55</v>
      </c>
      <c r="AC4">
        <v>76</v>
      </c>
      <c r="AD4">
        <v>81</v>
      </c>
      <c r="AE4">
        <v>58</v>
      </c>
      <c r="AF4">
        <v>71</v>
      </c>
      <c r="AG4">
        <v>49</v>
      </c>
      <c r="AH4">
        <v>97</v>
      </c>
      <c r="AI4">
        <v>111</v>
      </c>
      <c r="AJ4">
        <v>89</v>
      </c>
      <c r="AK4">
        <v>96</v>
      </c>
      <c r="AL4">
        <v>109</v>
      </c>
      <c r="AM4">
        <v>49</v>
      </c>
      <c r="AN4">
        <v>95</v>
      </c>
      <c r="AO4">
        <v>67</v>
      </c>
      <c r="AP4">
        <v>75</v>
      </c>
      <c r="AQ4">
        <v>91</v>
      </c>
      <c r="AR4">
        <v>132</v>
      </c>
      <c r="AS4">
        <v>79</v>
      </c>
      <c r="AT4">
        <v>132</v>
      </c>
      <c r="AU4">
        <v>59</v>
      </c>
      <c r="AV4">
        <v>132</v>
      </c>
      <c r="BA4">
        <f>AVERAGE(B4:AV4)</f>
        <v>84.851063829787236</v>
      </c>
      <c r="BC4">
        <f>STDEV(B4:AV4)</f>
        <v>25.144779666877923</v>
      </c>
    </row>
    <row r="5" spans="1:55" x14ac:dyDescent="0.2">
      <c r="A5" t="s">
        <v>3</v>
      </c>
      <c r="B5">
        <v>3</v>
      </c>
      <c r="C5">
        <v>36</v>
      </c>
      <c r="D5">
        <v>71</v>
      </c>
      <c r="E5">
        <v>2463</v>
      </c>
      <c r="F5">
        <v>49</v>
      </c>
      <c r="G5">
        <v>18</v>
      </c>
      <c r="H5">
        <v>1329</v>
      </c>
      <c r="I5">
        <v>111</v>
      </c>
      <c r="J5">
        <v>46</v>
      </c>
      <c r="K5">
        <v>72</v>
      </c>
      <c r="L5">
        <v>779</v>
      </c>
      <c r="M5">
        <v>3170</v>
      </c>
      <c r="N5">
        <v>474</v>
      </c>
      <c r="O5">
        <v>90</v>
      </c>
      <c r="P5">
        <v>10</v>
      </c>
      <c r="Q5">
        <v>630</v>
      </c>
      <c r="R5">
        <v>280</v>
      </c>
      <c r="S5">
        <v>305</v>
      </c>
      <c r="T5">
        <v>85</v>
      </c>
      <c r="U5">
        <v>104</v>
      </c>
      <c r="V5">
        <v>576</v>
      </c>
      <c r="W5">
        <v>100</v>
      </c>
      <c r="X5">
        <v>444</v>
      </c>
      <c r="Y5">
        <v>400</v>
      </c>
      <c r="Z5">
        <v>84</v>
      </c>
      <c r="AA5">
        <v>11</v>
      </c>
      <c r="AB5">
        <v>161</v>
      </c>
      <c r="AC5">
        <v>1936</v>
      </c>
      <c r="AD5">
        <v>121</v>
      </c>
      <c r="AE5">
        <v>472</v>
      </c>
      <c r="AF5">
        <v>677</v>
      </c>
      <c r="AG5">
        <v>164</v>
      </c>
      <c r="AH5">
        <v>43</v>
      </c>
      <c r="AI5">
        <v>220</v>
      </c>
      <c r="AJ5">
        <v>179</v>
      </c>
      <c r="AK5">
        <v>63</v>
      </c>
      <c r="AL5">
        <v>15</v>
      </c>
      <c r="AM5">
        <v>19</v>
      </c>
      <c r="AN5">
        <v>272</v>
      </c>
      <c r="AO5">
        <v>564</v>
      </c>
      <c r="AP5">
        <v>168</v>
      </c>
      <c r="AQ5">
        <v>275</v>
      </c>
      <c r="AR5">
        <v>403</v>
      </c>
      <c r="AS5">
        <v>44</v>
      </c>
      <c r="AT5">
        <v>68</v>
      </c>
      <c r="AU5">
        <v>157</v>
      </c>
      <c r="AV5">
        <v>272</v>
      </c>
      <c r="BA5">
        <f t="shared" ref="BA5:BA13" si="43">AVERAGE(B5:AV5)</f>
        <v>383.68085106382978</v>
      </c>
      <c r="BC5">
        <f t="shared" ref="BC5:BC13" si="44">STDEV(B5:AV5)</f>
        <v>633.6660108613994</v>
      </c>
    </row>
    <row r="6" spans="1:55" x14ac:dyDescent="0.2">
      <c r="A6" t="s">
        <v>4</v>
      </c>
      <c r="B6">
        <v>2</v>
      </c>
      <c r="C6">
        <v>1.5</v>
      </c>
      <c r="D6">
        <v>1.2</v>
      </c>
      <c r="E6">
        <v>1.2</v>
      </c>
      <c r="F6">
        <v>1.1000000000000001</v>
      </c>
      <c r="G6">
        <v>1.5</v>
      </c>
      <c r="H6">
        <v>0.5</v>
      </c>
      <c r="I6">
        <v>0.5</v>
      </c>
      <c r="J6">
        <v>2</v>
      </c>
      <c r="K6">
        <v>1.5</v>
      </c>
      <c r="L6">
        <v>1.25</v>
      </c>
      <c r="M6">
        <v>2</v>
      </c>
      <c r="N6">
        <v>0.85</v>
      </c>
      <c r="O6">
        <v>1</v>
      </c>
      <c r="P6">
        <v>2</v>
      </c>
      <c r="Q6">
        <v>4</v>
      </c>
      <c r="R6">
        <v>2</v>
      </c>
      <c r="S6">
        <v>0.75</v>
      </c>
      <c r="T6">
        <v>1.5</v>
      </c>
      <c r="U6">
        <v>1.5</v>
      </c>
      <c r="V6">
        <v>1.5</v>
      </c>
      <c r="W6">
        <v>2</v>
      </c>
      <c r="X6">
        <v>1.5</v>
      </c>
      <c r="Y6">
        <v>1</v>
      </c>
      <c r="Z6">
        <v>0.75</v>
      </c>
      <c r="AA6">
        <v>1</v>
      </c>
      <c r="AB6">
        <v>1</v>
      </c>
      <c r="AC6">
        <v>1.28</v>
      </c>
      <c r="AD6">
        <v>1.5</v>
      </c>
      <c r="AE6">
        <v>1.5</v>
      </c>
      <c r="AF6">
        <v>0.85</v>
      </c>
      <c r="AG6">
        <v>0.85</v>
      </c>
      <c r="AH6">
        <v>1.5</v>
      </c>
      <c r="AI6">
        <v>0.8</v>
      </c>
      <c r="AJ6">
        <v>1.5</v>
      </c>
      <c r="AK6">
        <v>0.95</v>
      </c>
      <c r="AL6">
        <v>2</v>
      </c>
      <c r="AM6">
        <v>1</v>
      </c>
      <c r="AN6">
        <v>2</v>
      </c>
      <c r="AO6">
        <v>1</v>
      </c>
      <c r="AP6">
        <v>1.5</v>
      </c>
      <c r="AQ6">
        <v>1.25</v>
      </c>
      <c r="AR6">
        <v>1</v>
      </c>
      <c r="AS6">
        <v>1.25</v>
      </c>
      <c r="AT6">
        <v>1.5</v>
      </c>
      <c r="AU6">
        <v>1.5</v>
      </c>
      <c r="AV6">
        <v>2</v>
      </c>
      <c r="BA6">
        <f t="shared" si="43"/>
        <v>1.3900000000000003</v>
      </c>
      <c r="BC6">
        <f t="shared" si="44"/>
        <v>0.57939623747483848</v>
      </c>
    </row>
    <row r="7" spans="1:55" x14ac:dyDescent="0.2">
      <c r="A7" t="s">
        <v>5</v>
      </c>
      <c r="B7">
        <v>20</v>
      </c>
      <c r="C7">
        <v>20</v>
      </c>
      <c r="D7">
        <v>15</v>
      </c>
      <c r="E7">
        <v>15</v>
      </c>
      <c r="F7">
        <v>0</v>
      </c>
      <c r="G7">
        <v>20</v>
      </c>
      <c r="H7">
        <v>20</v>
      </c>
      <c r="I7">
        <v>20</v>
      </c>
      <c r="J7">
        <v>15</v>
      </c>
      <c r="K7">
        <v>0</v>
      </c>
      <c r="L7">
        <v>0</v>
      </c>
      <c r="M7">
        <v>20</v>
      </c>
      <c r="N7">
        <v>20</v>
      </c>
      <c r="O7">
        <v>10</v>
      </c>
      <c r="P7">
        <v>20</v>
      </c>
      <c r="Q7">
        <v>20</v>
      </c>
      <c r="R7">
        <v>20</v>
      </c>
      <c r="S7">
        <v>15</v>
      </c>
      <c r="T7">
        <v>20</v>
      </c>
      <c r="U7">
        <v>25</v>
      </c>
      <c r="V7">
        <v>20</v>
      </c>
      <c r="W7">
        <v>20</v>
      </c>
      <c r="X7">
        <v>20</v>
      </c>
      <c r="Y7">
        <v>0</v>
      </c>
      <c r="Z7">
        <v>20</v>
      </c>
      <c r="AA7">
        <v>20</v>
      </c>
      <c r="AB7">
        <v>0</v>
      </c>
      <c r="AC7">
        <v>20.5</v>
      </c>
      <c r="AD7">
        <v>15</v>
      </c>
      <c r="AE7">
        <v>20</v>
      </c>
      <c r="AF7">
        <v>20</v>
      </c>
      <c r="AG7">
        <v>15</v>
      </c>
      <c r="AH7">
        <v>20</v>
      </c>
      <c r="AI7">
        <v>20</v>
      </c>
      <c r="AJ7">
        <v>20</v>
      </c>
      <c r="AK7">
        <v>20</v>
      </c>
      <c r="AL7">
        <v>15</v>
      </c>
      <c r="AM7">
        <v>15</v>
      </c>
      <c r="AN7">
        <v>20</v>
      </c>
      <c r="AO7">
        <v>15</v>
      </c>
      <c r="AP7">
        <v>20</v>
      </c>
      <c r="AQ7">
        <v>15</v>
      </c>
      <c r="AR7">
        <v>20</v>
      </c>
      <c r="AS7">
        <v>15</v>
      </c>
      <c r="AT7">
        <v>20</v>
      </c>
      <c r="AU7">
        <v>20</v>
      </c>
      <c r="AV7">
        <v>20</v>
      </c>
      <c r="BA7">
        <f t="shared" si="43"/>
        <v>16.606382978723403</v>
      </c>
      <c r="BC7">
        <f t="shared" si="44"/>
        <v>6.3570708409003673</v>
      </c>
    </row>
    <row r="8" spans="1:55" x14ac:dyDescent="0.2">
      <c r="A8" t="s">
        <v>6</v>
      </c>
      <c r="B8">
        <v>1</v>
      </c>
      <c r="C8">
        <v>0</v>
      </c>
      <c r="D8">
        <v>0</v>
      </c>
      <c r="E8">
        <v>0</v>
      </c>
      <c r="F8">
        <v>0</v>
      </c>
      <c r="G8">
        <v>1</v>
      </c>
      <c r="H8">
        <v>1</v>
      </c>
      <c r="I8">
        <v>1</v>
      </c>
      <c r="J8">
        <v>0</v>
      </c>
      <c r="K8">
        <v>1</v>
      </c>
      <c r="L8">
        <v>0</v>
      </c>
      <c r="M8">
        <v>1</v>
      </c>
      <c r="N8">
        <v>1</v>
      </c>
      <c r="O8">
        <v>0</v>
      </c>
      <c r="P8">
        <v>1</v>
      </c>
      <c r="Q8">
        <v>1</v>
      </c>
      <c r="R8">
        <v>1</v>
      </c>
      <c r="S8">
        <v>0</v>
      </c>
      <c r="T8">
        <v>0</v>
      </c>
      <c r="U8">
        <v>0</v>
      </c>
      <c r="V8">
        <v>1</v>
      </c>
      <c r="W8">
        <v>0</v>
      </c>
      <c r="X8">
        <v>0</v>
      </c>
      <c r="Y8">
        <v>0</v>
      </c>
      <c r="Z8">
        <v>1</v>
      </c>
      <c r="AA8">
        <v>1</v>
      </c>
      <c r="AB8">
        <v>0</v>
      </c>
      <c r="AC8">
        <v>1</v>
      </c>
      <c r="AD8">
        <v>1</v>
      </c>
      <c r="AE8">
        <v>1</v>
      </c>
      <c r="AF8">
        <v>1</v>
      </c>
      <c r="AG8">
        <v>1</v>
      </c>
      <c r="AH8">
        <v>0</v>
      </c>
      <c r="AI8">
        <v>1</v>
      </c>
      <c r="AJ8">
        <v>1</v>
      </c>
      <c r="AK8">
        <v>1</v>
      </c>
      <c r="AL8">
        <v>1</v>
      </c>
      <c r="AM8">
        <v>1</v>
      </c>
      <c r="AN8">
        <v>1</v>
      </c>
      <c r="AO8">
        <v>1</v>
      </c>
      <c r="AP8">
        <v>1</v>
      </c>
      <c r="AQ8">
        <v>1</v>
      </c>
      <c r="AR8">
        <v>0</v>
      </c>
      <c r="AS8">
        <v>1</v>
      </c>
      <c r="AT8">
        <v>1</v>
      </c>
      <c r="AU8">
        <v>1</v>
      </c>
      <c r="AV8">
        <v>1</v>
      </c>
      <c r="BA8">
        <f t="shared" si="43"/>
        <v>0.65957446808510634</v>
      </c>
      <c r="BC8">
        <f t="shared" si="44"/>
        <v>0.47897516249850763</v>
      </c>
    </row>
    <row r="9" spans="1:55" x14ac:dyDescent="0.2">
      <c r="A9" t="s">
        <v>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1</v>
      </c>
      <c r="L9">
        <v>1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1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1</v>
      </c>
      <c r="AC9">
        <v>1</v>
      </c>
      <c r="AD9">
        <v>0</v>
      </c>
      <c r="AE9">
        <v>0</v>
      </c>
      <c r="AF9">
        <v>1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1</v>
      </c>
      <c r="AO9">
        <v>1</v>
      </c>
      <c r="AP9">
        <v>1</v>
      </c>
      <c r="AQ9">
        <v>0</v>
      </c>
      <c r="AR9">
        <v>1</v>
      </c>
      <c r="AS9">
        <v>0</v>
      </c>
      <c r="AT9">
        <v>1</v>
      </c>
      <c r="AU9">
        <v>0</v>
      </c>
      <c r="AV9">
        <v>0</v>
      </c>
      <c r="BA9">
        <f t="shared" si="43"/>
        <v>0.23404255319148937</v>
      </c>
      <c r="BC9">
        <f t="shared" si="44"/>
        <v>0.42797632794384322</v>
      </c>
    </row>
    <row r="10" spans="1:55" x14ac:dyDescent="0.2">
      <c r="A10" t="s">
        <v>8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  <c r="V10">
        <v>1</v>
      </c>
      <c r="W10">
        <v>1</v>
      </c>
      <c r="X10">
        <v>1</v>
      </c>
      <c r="Y10">
        <v>1</v>
      </c>
      <c r="Z10">
        <v>1</v>
      </c>
      <c r="AA10">
        <v>1</v>
      </c>
      <c r="AB10">
        <v>1</v>
      </c>
      <c r="AC10">
        <v>1</v>
      </c>
      <c r="AD10">
        <v>1</v>
      </c>
      <c r="AE10">
        <v>1</v>
      </c>
      <c r="AF10">
        <v>1</v>
      </c>
      <c r="AG10">
        <v>1</v>
      </c>
      <c r="AH10">
        <v>1</v>
      </c>
      <c r="AI10">
        <v>1</v>
      </c>
      <c r="AJ10">
        <v>1</v>
      </c>
      <c r="AK10">
        <v>1</v>
      </c>
      <c r="AL10">
        <v>1</v>
      </c>
      <c r="AM10">
        <v>1</v>
      </c>
      <c r="AN10">
        <v>1</v>
      </c>
      <c r="AO10">
        <v>1</v>
      </c>
      <c r="AP10">
        <v>1</v>
      </c>
      <c r="AQ10">
        <v>1</v>
      </c>
      <c r="AR10">
        <v>1</v>
      </c>
      <c r="AS10">
        <v>1</v>
      </c>
      <c r="AT10">
        <v>1</v>
      </c>
      <c r="AU10">
        <v>1</v>
      </c>
      <c r="AV10">
        <v>1</v>
      </c>
      <c r="BA10">
        <f t="shared" si="43"/>
        <v>1</v>
      </c>
      <c r="BC10">
        <f t="shared" si="44"/>
        <v>0</v>
      </c>
    </row>
    <row r="11" spans="1:55" x14ac:dyDescent="0.2">
      <c r="A11" t="s">
        <v>9</v>
      </c>
      <c r="B11">
        <v>1</v>
      </c>
      <c r="C11">
        <v>1</v>
      </c>
      <c r="D11">
        <v>1</v>
      </c>
      <c r="E11">
        <v>1</v>
      </c>
      <c r="F11">
        <v>0</v>
      </c>
      <c r="G11">
        <v>1</v>
      </c>
      <c r="H11">
        <v>0</v>
      </c>
      <c r="I11">
        <v>0</v>
      </c>
      <c r="J11">
        <v>0</v>
      </c>
      <c r="K11">
        <v>0</v>
      </c>
      <c r="L11">
        <v>0</v>
      </c>
      <c r="M11">
        <v>1</v>
      </c>
      <c r="N11">
        <v>0</v>
      </c>
      <c r="O11">
        <v>1</v>
      </c>
      <c r="P11">
        <v>1</v>
      </c>
      <c r="Q11">
        <v>1</v>
      </c>
      <c r="R11">
        <v>1</v>
      </c>
      <c r="S11">
        <v>1</v>
      </c>
      <c r="T11">
        <v>1</v>
      </c>
      <c r="U11">
        <v>1</v>
      </c>
      <c r="V11">
        <v>1</v>
      </c>
      <c r="W11">
        <v>1</v>
      </c>
      <c r="X11">
        <v>1</v>
      </c>
      <c r="Y11">
        <v>1</v>
      </c>
      <c r="Z11">
        <v>1</v>
      </c>
      <c r="AA11">
        <v>1</v>
      </c>
      <c r="AB11">
        <v>1</v>
      </c>
      <c r="AC11">
        <v>1</v>
      </c>
      <c r="AD11">
        <v>1</v>
      </c>
      <c r="AE11">
        <v>1</v>
      </c>
      <c r="AF11">
        <v>1</v>
      </c>
      <c r="AG11">
        <v>1</v>
      </c>
      <c r="AH11">
        <v>1</v>
      </c>
      <c r="AI11">
        <v>1</v>
      </c>
      <c r="AJ11">
        <v>1</v>
      </c>
      <c r="AK11">
        <v>1</v>
      </c>
      <c r="AL11">
        <v>1</v>
      </c>
      <c r="AM11">
        <v>1</v>
      </c>
      <c r="AN11">
        <v>1</v>
      </c>
      <c r="AO11">
        <v>1</v>
      </c>
      <c r="AP11">
        <v>1</v>
      </c>
      <c r="AQ11">
        <v>1</v>
      </c>
      <c r="AR11">
        <v>1</v>
      </c>
      <c r="AS11">
        <v>1</v>
      </c>
      <c r="AT11">
        <v>1</v>
      </c>
      <c r="AU11">
        <v>1</v>
      </c>
      <c r="AV11">
        <v>1</v>
      </c>
      <c r="BA11">
        <f t="shared" si="43"/>
        <v>0.85106382978723405</v>
      </c>
      <c r="BC11">
        <f t="shared" si="44"/>
        <v>0.35987457985872262</v>
      </c>
    </row>
    <row r="12" spans="1:55" x14ac:dyDescent="0.2">
      <c r="A12" t="s">
        <v>10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1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1</v>
      </c>
      <c r="AT12">
        <v>0</v>
      </c>
      <c r="AU12">
        <v>0</v>
      </c>
      <c r="AV12">
        <v>0</v>
      </c>
      <c r="BA12">
        <f t="shared" si="43"/>
        <v>4.2553191489361701E-2</v>
      </c>
      <c r="BC12">
        <f t="shared" si="44"/>
        <v>0.20402970888857874</v>
      </c>
    </row>
    <row r="13" spans="1:55" x14ac:dyDescent="0.2">
      <c r="A13" t="s">
        <v>11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1</v>
      </c>
      <c r="L13">
        <v>1</v>
      </c>
      <c r="M13">
        <v>1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1</v>
      </c>
      <c r="W13">
        <v>1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1</v>
      </c>
      <c r="AQ13">
        <v>0</v>
      </c>
      <c r="AR13">
        <v>0</v>
      </c>
      <c r="AS13">
        <v>1</v>
      </c>
      <c r="AT13">
        <v>1</v>
      </c>
      <c r="AU13">
        <v>0</v>
      </c>
      <c r="AV13">
        <v>1</v>
      </c>
      <c r="BA13">
        <f t="shared" si="43"/>
        <v>0.21276595744680851</v>
      </c>
      <c r="BC13">
        <f t="shared" si="44"/>
        <v>0.4136880894317001</v>
      </c>
    </row>
  </sheetData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0A5CD-737E-314B-911F-8680F73AC983}">
  <dimension ref="A1:AY79"/>
  <sheetViews>
    <sheetView topLeftCell="AP61" workbookViewId="0">
      <selection activeCell="I64" sqref="I64"/>
    </sheetView>
  </sheetViews>
  <sheetFormatPr baseColWidth="10" defaultRowHeight="16" x14ac:dyDescent="0.2"/>
  <sheetData>
    <row r="1" spans="1:50" x14ac:dyDescent="0.2">
      <c r="B1">
        <v>1</v>
      </c>
      <c r="C1">
        <f>B1+1</f>
        <v>2</v>
      </c>
      <c r="D1">
        <f t="shared" ref="D1" si="0">C1+1</f>
        <v>3</v>
      </c>
      <c r="E1">
        <f t="shared" ref="E1" si="1">D1+1</f>
        <v>4</v>
      </c>
      <c r="F1">
        <f t="shared" ref="F1" si="2">E1+1</f>
        <v>5</v>
      </c>
      <c r="G1">
        <f t="shared" ref="G1" si="3">F1+1</f>
        <v>6</v>
      </c>
      <c r="H1">
        <f t="shared" ref="H1" si="4">G1+1</f>
        <v>7</v>
      </c>
      <c r="I1">
        <f t="shared" ref="I1" si="5">H1+1</f>
        <v>8</v>
      </c>
      <c r="J1">
        <f t="shared" ref="J1" si="6">I1+1</f>
        <v>9</v>
      </c>
      <c r="K1">
        <f t="shared" ref="K1" si="7">J1+1</f>
        <v>10</v>
      </c>
      <c r="L1">
        <f t="shared" ref="L1" si="8">K1+1</f>
        <v>11</v>
      </c>
      <c r="M1">
        <f t="shared" ref="M1" si="9">L1+1</f>
        <v>12</v>
      </c>
      <c r="N1">
        <f t="shared" ref="N1" si="10">M1+1</f>
        <v>13</v>
      </c>
      <c r="O1">
        <f t="shared" ref="O1" si="11">N1+1</f>
        <v>14</v>
      </c>
      <c r="P1">
        <f t="shared" ref="P1" si="12">O1+1</f>
        <v>15</v>
      </c>
      <c r="Q1">
        <f t="shared" ref="Q1" si="13">P1+1</f>
        <v>16</v>
      </c>
      <c r="R1">
        <f t="shared" ref="R1" si="14">Q1+1</f>
        <v>17</v>
      </c>
      <c r="S1">
        <f t="shared" ref="S1" si="15">R1+1</f>
        <v>18</v>
      </c>
      <c r="T1">
        <f t="shared" ref="T1" si="16">S1+1</f>
        <v>19</v>
      </c>
      <c r="U1">
        <f t="shared" ref="U1" si="17">T1+1</f>
        <v>20</v>
      </c>
      <c r="V1">
        <f t="shared" ref="V1" si="18">U1+1</f>
        <v>21</v>
      </c>
      <c r="W1">
        <f t="shared" ref="W1" si="19">V1+1</f>
        <v>22</v>
      </c>
      <c r="X1">
        <f t="shared" ref="X1" si="20">W1+1</f>
        <v>23</v>
      </c>
      <c r="Y1">
        <f t="shared" ref="Y1" si="21">X1+1</f>
        <v>24</v>
      </c>
      <c r="Z1">
        <f t="shared" ref="Z1" si="22">Y1+1</f>
        <v>25</v>
      </c>
      <c r="AA1">
        <f t="shared" ref="AA1" si="23">Z1+1</f>
        <v>26</v>
      </c>
      <c r="AB1">
        <f t="shared" ref="AB1" si="24">AA1+1</f>
        <v>27</v>
      </c>
      <c r="AC1">
        <f t="shared" ref="AC1" si="25">AB1+1</f>
        <v>28</v>
      </c>
      <c r="AD1">
        <f t="shared" ref="AD1" si="26">AC1+1</f>
        <v>29</v>
      </c>
      <c r="AE1">
        <f t="shared" ref="AE1" si="27">AD1+1</f>
        <v>30</v>
      </c>
      <c r="AF1">
        <f t="shared" ref="AF1" si="28">AE1+1</f>
        <v>31</v>
      </c>
      <c r="AG1">
        <f t="shared" ref="AG1" si="29">AF1+1</f>
        <v>32</v>
      </c>
      <c r="AH1">
        <f t="shared" ref="AH1" si="30">AG1+1</f>
        <v>33</v>
      </c>
      <c r="AI1">
        <f t="shared" ref="AI1" si="31">AH1+1</f>
        <v>34</v>
      </c>
      <c r="AJ1">
        <f t="shared" ref="AJ1" si="32">AI1+1</f>
        <v>35</v>
      </c>
      <c r="AK1">
        <f t="shared" ref="AK1" si="33">AJ1+1</f>
        <v>36</v>
      </c>
      <c r="AL1">
        <f t="shared" ref="AL1" si="34">AK1+1</f>
        <v>37</v>
      </c>
      <c r="AM1">
        <f t="shared" ref="AM1" si="35">AL1+1</f>
        <v>38</v>
      </c>
      <c r="AN1">
        <f t="shared" ref="AN1" si="36">AM1+1</f>
        <v>39</v>
      </c>
      <c r="AO1">
        <f t="shared" ref="AO1" si="37">AN1+1</f>
        <v>40</v>
      </c>
      <c r="AP1">
        <f t="shared" ref="AP1" si="38">AO1+1</f>
        <v>41</v>
      </c>
      <c r="AQ1">
        <f t="shared" ref="AQ1" si="39">AP1+1</f>
        <v>42</v>
      </c>
      <c r="AR1">
        <f t="shared" ref="AR1" si="40">AQ1+1</f>
        <v>43</v>
      </c>
      <c r="AS1">
        <f t="shared" ref="AS1" si="41">AR1+1</f>
        <v>44</v>
      </c>
      <c r="AT1">
        <f t="shared" ref="AT1" si="42">AS1+1</f>
        <v>45</v>
      </c>
      <c r="AU1">
        <f t="shared" ref="AU1" si="43">AT1+1</f>
        <v>46</v>
      </c>
      <c r="AV1">
        <f t="shared" ref="AV1" si="44">AU1+1</f>
        <v>47</v>
      </c>
    </row>
    <row r="2" spans="1:50" x14ac:dyDescent="0.2">
      <c r="A2" s="1">
        <v>42736</v>
      </c>
      <c r="B2" s="2">
        <v>1.38</v>
      </c>
      <c r="C2" s="2">
        <v>10.94</v>
      </c>
      <c r="D2" s="2">
        <v>1.47</v>
      </c>
      <c r="E2" s="2">
        <v>0.44</v>
      </c>
      <c r="F2" s="2">
        <v>0.96</v>
      </c>
      <c r="G2" s="2">
        <v>4.13</v>
      </c>
      <c r="H2" s="2">
        <v>3.16</v>
      </c>
      <c r="I2" s="2">
        <v>2.57</v>
      </c>
      <c r="J2" s="2">
        <v>6.46</v>
      </c>
      <c r="K2" s="2">
        <v>4.43</v>
      </c>
      <c r="L2" s="2">
        <v>2.2400000000000002</v>
      </c>
      <c r="M2" s="2">
        <v>0.47</v>
      </c>
      <c r="N2" s="2">
        <v>1.04</v>
      </c>
      <c r="O2" s="2">
        <v>2.68</v>
      </c>
      <c r="P2" s="2">
        <v>2.62</v>
      </c>
      <c r="Q2" s="2">
        <v>1.1299999999999999</v>
      </c>
      <c r="R2" s="2">
        <v>4.0999999999999996</v>
      </c>
      <c r="S2" s="2">
        <v>-0.68</v>
      </c>
      <c r="T2" s="2">
        <v>3.65</v>
      </c>
      <c r="U2" s="2">
        <v>1.04</v>
      </c>
      <c r="V2" s="2">
        <v>1.04</v>
      </c>
      <c r="W2" s="2">
        <v>4.3600000000000003</v>
      </c>
      <c r="X2" s="2">
        <v>1.6</v>
      </c>
      <c r="Y2" s="2">
        <v>7.74</v>
      </c>
      <c r="Z2" s="2">
        <v>0.82</v>
      </c>
      <c r="AA2" s="2">
        <v>0.53</v>
      </c>
      <c r="AB2" s="2">
        <v>2.75</v>
      </c>
      <c r="AC2" s="2">
        <v>1.48</v>
      </c>
      <c r="AD2" s="2">
        <v>1.71</v>
      </c>
      <c r="AE2" s="2">
        <v>0.39</v>
      </c>
      <c r="AF2" s="2">
        <v>3.86</v>
      </c>
      <c r="AG2" s="2">
        <v>5</v>
      </c>
      <c r="AH2" s="2">
        <v>-0.47</v>
      </c>
      <c r="AI2" s="2">
        <v>-0.96</v>
      </c>
      <c r="AJ2" s="2">
        <v>1.87</v>
      </c>
      <c r="AK2" s="2">
        <v>-1.65</v>
      </c>
      <c r="AL2" s="2">
        <v>7.84</v>
      </c>
      <c r="AM2" s="2">
        <v>-0.88</v>
      </c>
      <c r="AN2" s="2">
        <v>-0.54</v>
      </c>
      <c r="AO2" s="2">
        <v>0.85</v>
      </c>
      <c r="AP2" s="2">
        <v>2.92</v>
      </c>
      <c r="AQ2" s="2">
        <v>4.3600000000000003</v>
      </c>
      <c r="AR2" s="2">
        <v>2.08</v>
      </c>
      <c r="AS2" s="2">
        <v>7.94</v>
      </c>
      <c r="AT2" s="2">
        <v>0.13</v>
      </c>
      <c r="AU2" s="2">
        <v>0.18</v>
      </c>
      <c r="AV2" s="2">
        <v>4.3600000000000003</v>
      </c>
      <c r="AX2">
        <f>AVERAGE(B2:AV2)</f>
        <v>2.4157446808510636</v>
      </c>
    </row>
    <row r="3" spans="1:50" x14ac:dyDescent="0.2">
      <c r="A3" s="1">
        <v>42767</v>
      </c>
      <c r="B3" s="2">
        <v>1.06</v>
      </c>
      <c r="C3" s="2">
        <v>-0.14000000000000001</v>
      </c>
      <c r="D3" s="2">
        <v>-0.44</v>
      </c>
      <c r="E3" s="2">
        <v>0.53</v>
      </c>
      <c r="F3" s="2">
        <v>2.91</v>
      </c>
      <c r="G3" s="2">
        <v>-0.31</v>
      </c>
      <c r="H3" s="2">
        <v>4.2300000000000004</v>
      </c>
      <c r="I3" s="2">
        <v>-1.48</v>
      </c>
      <c r="J3" s="2">
        <v>8.18</v>
      </c>
      <c r="K3" s="2">
        <v>1.92</v>
      </c>
      <c r="L3" s="2">
        <v>3</v>
      </c>
      <c r="M3" s="2">
        <v>0.65</v>
      </c>
      <c r="N3" s="2">
        <v>2.46</v>
      </c>
      <c r="O3" s="2">
        <v>1.33</v>
      </c>
      <c r="P3" s="2">
        <v>1.63</v>
      </c>
      <c r="Q3" s="2">
        <v>0.71</v>
      </c>
      <c r="R3" s="2">
        <v>-2.69</v>
      </c>
      <c r="S3" s="2">
        <v>0.43</v>
      </c>
      <c r="T3" s="2">
        <v>1.59</v>
      </c>
      <c r="U3" s="2">
        <v>-1.99</v>
      </c>
      <c r="V3" s="2">
        <v>0.4</v>
      </c>
      <c r="W3" s="2">
        <v>7.64</v>
      </c>
      <c r="X3" s="2">
        <v>-1.22</v>
      </c>
      <c r="Y3" s="2">
        <v>1.2</v>
      </c>
      <c r="Z3" s="2">
        <v>-2.3199999999999998</v>
      </c>
      <c r="AA3" s="2">
        <v>-0.55000000000000004</v>
      </c>
      <c r="AB3" s="2">
        <v>0.02</v>
      </c>
      <c r="AC3" s="2">
        <v>-0.64</v>
      </c>
      <c r="AD3" s="2">
        <v>0.85</v>
      </c>
      <c r="AE3" s="2">
        <v>1.62</v>
      </c>
      <c r="AF3" s="2">
        <v>3.37</v>
      </c>
      <c r="AG3" s="2">
        <v>2.16</v>
      </c>
      <c r="AH3" s="2">
        <v>3.89</v>
      </c>
      <c r="AI3" s="2">
        <v>0.21</v>
      </c>
      <c r="AJ3" s="2">
        <v>-1.69</v>
      </c>
      <c r="AK3" s="2">
        <v>3.5</v>
      </c>
      <c r="AL3" s="2">
        <v>9.44</v>
      </c>
      <c r="AM3" s="2">
        <v>0.66</v>
      </c>
      <c r="AN3" s="2">
        <v>2.52</v>
      </c>
      <c r="AO3" s="2">
        <v>1.17</v>
      </c>
      <c r="AP3" s="2">
        <v>2.92</v>
      </c>
      <c r="AQ3" s="2">
        <v>2.2200000000000002</v>
      </c>
      <c r="AR3" s="2">
        <v>1.47</v>
      </c>
      <c r="AS3" s="2">
        <v>1.81</v>
      </c>
      <c r="AT3" s="2">
        <v>-1.26</v>
      </c>
      <c r="AU3" s="2">
        <v>1.99</v>
      </c>
      <c r="AV3" s="2">
        <v>2.0299999999999998</v>
      </c>
      <c r="AX3">
        <f t="shared" ref="AX3:AX49" si="45">AVERAGE(B3:AV3)</f>
        <v>1.4253191489361705</v>
      </c>
    </row>
    <row r="4" spans="1:50" x14ac:dyDescent="0.2">
      <c r="A4" s="1">
        <v>42795</v>
      </c>
      <c r="B4" s="2">
        <v>1.36</v>
      </c>
      <c r="C4" s="2">
        <v>-10.64</v>
      </c>
      <c r="D4" s="2">
        <v>1.85</v>
      </c>
      <c r="E4" s="2">
        <v>0.02</v>
      </c>
      <c r="F4" s="2">
        <v>2.5499999999999998</v>
      </c>
      <c r="G4" s="2">
        <v>2.91</v>
      </c>
      <c r="H4" s="2">
        <v>0.12</v>
      </c>
      <c r="I4" s="2">
        <v>0.28000000000000003</v>
      </c>
      <c r="J4" s="2">
        <v>-2.52</v>
      </c>
      <c r="K4" s="2">
        <v>1.41</v>
      </c>
      <c r="L4" s="2">
        <v>1.61</v>
      </c>
      <c r="M4" s="2">
        <v>1.17</v>
      </c>
      <c r="N4" s="2">
        <v>0.02</v>
      </c>
      <c r="O4" s="2">
        <v>4.0599999999999996</v>
      </c>
      <c r="P4" s="2">
        <v>-0.75</v>
      </c>
      <c r="Q4" s="2">
        <v>0.59</v>
      </c>
      <c r="R4" s="2">
        <v>1.66</v>
      </c>
      <c r="S4" s="2">
        <v>1.86</v>
      </c>
      <c r="T4" s="2">
        <v>1.29</v>
      </c>
      <c r="U4" s="2">
        <v>1.95</v>
      </c>
      <c r="V4" s="2">
        <v>1.02</v>
      </c>
      <c r="W4" s="2">
        <v>4.08</v>
      </c>
      <c r="X4" s="2">
        <v>0.99</v>
      </c>
      <c r="Y4" s="2">
        <v>0.1</v>
      </c>
      <c r="Z4" s="2">
        <v>5.03</v>
      </c>
      <c r="AA4" s="2">
        <v>0.77</v>
      </c>
      <c r="AB4" s="2">
        <v>1.07</v>
      </c>
      <c r="AC4" s="2">
        <v>2.62</v>
      </c>
      <c r="AD4" s="2">
        <v>1.1000000000000001</v>
      </c>
      <c r="AE4" s="2">
        <v>2.14</v>
      </c>
      <c r="AF4" s="2">
        <v>0.47</v>
      </c>
      <c r="AG4" s="2">
        <v>1.79</v>
      </c>
      <c r="AH4" s="2">
        <v>-0.44</v>
      </c>
      <c r="AI4" s="2">
        <v>2.2799999999999998</v>
      </c>
      <c r="AJ4" s="2">
        <v>0.03</v>
      </c>
      <c r="AK4" s="2">
        <v>2.39</v>
      </c>
      <c r="AL4" s="2">
        <v>5.1100000000000003</v>
      </c>
      <c r="AM4" s="2">
        <v>1.41</v>
      </c>
      <c r="AN4" s="2">
        <v>-1.32</v>
      </c>
      <c r="AO4" s="2">
        <v>-0.28999999999999998</v>
      </c>
      <c r="AP4" s="2">
        <v>1.0900000000000001</v>
      </c>
      <c r="AQ4" s="2">
        <v>3.98</v>
      </c>
      <c r="AR4" s="2">
        <v>-1.21</v>
      </c>
      <c r="AS4" s="2">
        <v>3.47</v>
      </c>
      <c r="AT4" s="2">
        <v>-1.91</v>
      </c>
      <c r="AU4" s="2">
        <v>1.19</v>
      </c>
      <c r="AV4" s="2">
        <v>0.19</v>
      </c>
      <c r="AX4">
        <f t="shared" si="45"/>
        <v>1.0202127659574467</v>
      </c>
    </row>
    <row r="5" spans="1:50" x14ac:dyDescent="0.2">
      <c r="A5" s="1">
        <v>42826</v>
      </c>
      <c r="B5" s="2">
        <v>1.9</v>
      </c>
      <c r="C5" s="2">
        <v>-2.65</v>
      </c>
      <c r="D5" s="2">
        <v>0.48</v>
      </c>
      <c r="E5" s="2">
        <v>1.02</v>
      </c>
      <c r="F5" s="2">
        <v>2.48</v>
      </c>
      <c r="G5" s="2">
        <v>-0.1</v>
      </c>
      <c r="H5" s="2">
        <v>0.15</v>
      </c>
      <c r="I5" s="2">
        <v>1.32</v>
      </c>
      <c r="J5" s="2">
        <v>-2.35</v>
      </c>
      <c r="K5" s="2">
        <v>0.35</v>
      </c>
      <c r="L5" s="2">
        <v>2.35</v>
      </c>
      <c r="M5" s="2">
        <v>1.76</v>
      </c>
      <c r="N5" s="2">
        <v>1.25</v>
      </c>
      <c r="O5" s="2">
        <v>2.71</v>
      </c>
      <c r="P5" s="2">
        <v>1.29</v>
      </c>
      <c r="Q5" s="2">
        <v>-0.93</v>
      </c>
      <c r="R5" s="2">
        <v>1.74</v>
      </c>
      <c r="S5" s="2">
        <v>3.69</v>
      </c>
      <c r="T5" s="2">
        <v>0.24</v>
      </c>
      <c r="U5" s="2">
        <v>2.06</v>
      </c>
      <c r="V5" s="2">
        <v>1.94</v>
      </c>
      <c r="W5" s="2">
        <v>1.39</v>
      </c>
      <c r="X5" s="2">
        <v>0.05</v>
      </c>
      <c r="Y5" s="2">
        <v>-3.56</v>
      </c>
      <c r="Z5" s="2">
        <v>0.63</v>
      </c>
      <c r="AA5" s="2">
        <v>0.88</v>
      </c>
      <c r="AB5" s="2">
        <v>1.79</v>
      </c>
      <c r="AC5" s="2">
        <v>-0.21</v>
      </c>
      <c r="AD5" s="2">
        <v>0.2</v>
      </c>
      <c r="AE5" s="2">
        <v>3.29</v>
      </c>
      <c r="AF5" s="2">
        <v>0.56000000000000005</v>
      </c>
      <c r="AG5" s="2">
        <v>1.0900000000000001</v>
      </c>
      <c r="AH5" s="2">
        <v>0.04</v>
      </c>
      <c r="AI5" s="2">
        <v>0.73</v>
      </c>
      <c r="AJ5" s="2">
        <v>0.69</v>
      </c>
      <c r="AK5" s="2">
        <v>3.72</v>
      </c>
      <c r="AL5" s="2">
        <v>2.23</v>
      </c>
      <c r="AM5" s="2">
        <v>0.62</v>
      </c>
      <c r="AN5" s="2">
        <v>1.34</v>
      </c>
      <c r="AO5" s="2">
        <v>-0.77</v>
      </c>
      <c r="AP5" s="2">
        <v>2.6</v>
      </c>
      <c r="AQ5" s="2">
        <v>1.5</v>
      </c>
      <c r="AR5" s="2">
        <v>1.99</v>
      </c>
      <c r="AS5" s="2">
        <v>0.5</v>
      </c>
      <c r="AT5" s="2">
        <v>-0.13</v>
      </c>
      <c r="AU5" s="2">
        <v>2.3199999999999998</v>
      </c>
      <c r="AV5" s="2">
        <v>-0.69</v>
      </c>
      <c r="AX5">
        <f t="shared" si="45"/>
        <v>0.92553191489361686</v>
      </c>
    </row>
    <row r="6" spans="1:50" x14ac:dyDescent="0.2">
      <c r="A6" s="1">
        <v>42856</v>
      </c>
      <c r="B6" s="2">
        <v>2.35</v>
      </c>
      <c r="C6" s="2">
        <v>-3.14</v>
      </c>
      <c r="D6" s="2">
        <v>2.65</v>
      </c>
      <c r="E6" s="2">
        <v>1.0900000000000001</v>
      </c>
      <c r="F6" s="2">
        <v>0.44</v>
      </c>
      <c r="G6" s="2">
        <v>-0.89</v>
      </c>
      <c r="H6" s="2">
        <v>-1.05</v>
      </c>
      <c r="I6" s="2">
        <v>2</v>
      </c>
      <c r="J6" s="2">
        <v>-3.66</v>
      </c>
      <c r="K6" s="2">
        <v>1.26</v>
      </c>
      <c r="L6" s="2">
        <v>0.19</v>
      </c>
      <c r="M6" s="2">
        <v>-0.05</v>
      </c>
      <c r="N6" s="2">
        <v>-1.49</v>
      </c>
      <c r="O6" s="2">
        <v>0.34</v>
      </c>
      <c r="P6" s="2">
        <v>0.34</v>
      </c>
      <c r="Q6" s="2">
        <v>-5.13</v>
      </c>
      <c r="R6" s="2">
        <v>-2.2999999999999998</v>
      </c>
      <c r="S6" s="2">
        <v>-3.74</v>
      </c>
      <c r="T6" s="2">
        <v>0.06</v>
      </c>
      <c r="U6" s="2">
        <v>1.87</v>
      </c>
      <c r="V6" s="2">
        <v>0.91</v>
      </c>
      <c r="W6" s="2">
        <v>3.8</v>
      </c>
      <c r="X6" s="2">
        <v>1.1100000000000001</v>
      </c>
      <c r="Y6" s="2">
        <v>-4.99</v>
      </c>
      <c r="Z6" s="2">
        <v>0.54</v>
      </c>
      <c r="AA6" s="2">
        <v>0.78</v>
      </c>
      <c r="AB6" s="2">
        <v>1.51</v>
      </c>
      <c r="AC6" s="2">
        <v>-0.03</v>
      </c>
      <c r="AD6" s="2">
        <v>0.18</v>
      </c>
      <c r="AE6" s="2">
        <v>0.93</v>
      </c>
      <c r="AF6" s="2">
        <v>3.51</v>
      </c>
      <c r="AG6" s="2">
        <v>2.69</v>
      </c>
      <c r="AH6" s="2">
        <v>-0.97</v>
      </c>
      <c r="AI6" s="2">
        <v>2.7</v>
      </c>
      <c r="AJ6" s="2">
        <v>-2.89</v>
      </c>
      <c r="AK6" s="2">
        <v>6.24</v>
      </c>
      <c r="AL6" s="2">
        <v>-6.05</v>
      </c>
      <c r="AM6" s="2">
        <v>1.56</v>
      </c>
      <c r="AN6" s="2">
        <v>1.68</v>
      </c>
      <c r="AO6" s="2">
        <v>0.65</v>
      </c>
      <c r="AP6" s="2">
        <v>0.42</v>
      </c>
      <c r="AQ6" s="2">
        <v>4.21</v>
      </c>
      <c r="AR6" s="2">
        <v>1.1399999999999999</v>
      </c>
      <c r="AS6" s="2">
        <v>1.93</v>
      </c>
      <c r="AT6" s="2">
        <v>4.2699999999999996</v>
      </c>
      <c r="AU6" s="2">
        <v>0.79</v>
      </c>
      <c r="AV6" s="2">
        <v>-3.5</v>
      </c>
      <c r="AX6">
        <f t="shared" si="45"/>
        <v>0.30340425531914889</v>
      </c>
    </row>
    <row r="7" spans="1:50" x14ac:dyDescent="0.2">
      <c r="A7" s="1">
        <v>42887</v>
      </c>
      <c r="B7" s="2">
        <v>-1.31</v>
      </c>
      <c r="C7" s="2">
        <v>-5.94</v>
      </c>
      <c r="D7" s="2">
        <v>-0.15</v>
      </c>
      <c r="E7" s="2">
        <v>-0.6</v>
      </c>
      <c r="F7" s="2">
        <v>1.89</v>
      </c>
      <c r="G7" s="2">
        <v>0.5</v>
      </c>
      <c r="H7" s="2">
        <v>1.47</v>
      </c>
      <c r="I7" s="2">
        <v>1.46</v>
      </c>
      <c r="J7" s="2">
        <v>9.17</v>
      </c>
      <c r="K7" s="2">
        <v>2.02</v>
      </c>
      <c r="L7" s="2">
        <v>0.2</v>
      </c>
      <c r="M7" s="2">
        <v>2.3199999999999998</v>
      </c>
      <c r="N7" s="2">
        <v>1.32</v>
      </c>
      <c r="O7" s="2">
        <v>0.75</v>
      </c>
      <c r="P7" s="2">
        <v>-0.36</v>
      </c>
      <c r="Q7" s="2">
        <v>1.44</v>
      </c>
      <c r="R7" s="2">
        <v>6.13</v>
      </c>
      <c r="S7" s="2">
        <v>3.77</v>
      </c>
      <c r="T7" s="2">
        <v>4.1900000000000004</v>
      </c>
      <c r="U7" s="2">
        <v>-0.42</v>
      </c>
      <c r="V7" s="2">
        <v>0.65</v>
      </c>
      <c r="W7" s="2">
        <v>1.87</v>
      </c>
      <c r="X7" s="2">
        <v>0.31</v>
      </c>
      <c r="Y7" s="2">
        <v>-0.35</v>
      </c>
      <c r="Z7" s="2">
        <v>2.84</v>
      </c>
      <c r="AA7" s="2">
        <v>0.76</v>
      </c>
      <c r="AB7" s="2">
        <v>0.76</v>
      </c>
      <c r="AC7" s="2">
        <v>1.4</v>
      </c>
      <c r="AD7" s="2">
        <v>1.47</v>
      </c>
      <c r="AE7" s="2">
        <v>-0.5</v>
      </c>
      <c r="AF7" s="2">
        <v>1.01</v>
      </c>
      <c r="AG7" s="2">
        <v>0.82</v>
      </c>
      <c r="AH7" s="2">
        <v>-1.27</v>
      </c>
      <c r="AI7" s="2">
        <v>5.13</v>
      </c>
      <c r="AJ7" s="2">
        <v>3.98</v>
      </c>
      <c r="AK7" s="2">
        <v>-3.47</v>
      </c>
      <c r="AL7" s="2">
        <v>10.63</v>
      </c>
      <c r="AM7" s="2">
        <v>-0.27</v>
      </c>
      <c r="AN7" s="2">
        <v>1.31</v>
      </c>
      <c r="AO7" s="2">
        <v>1.59</v>
      </c>
      <c r="AP7" s="2">
        <v>2.09</v>
      </c>
      <c r="AQ7" s="2">
        <v>-1.04</v>
      </c>
      <c r="AR7" s="2">
        <v>0.02</v>
      </c>
      <c r="AS7" s="2">
        <v>6.87</v>
      </c>
      <c r="AT7" s="2">
        <v>-2.91</v>
      </c>
      <c r="AU7" s="2">
        <v>-0.47</v>
      </c>
      <c r="AV7" s="2">
        <v>0.76</v>
      </c>
      <c r="AX7">
        <f t="shared" si="45"/>
        <v>1.3157446808510638</v>
      </c>
    </row>
    <row r="8" spans="1:50" x14ac:dyDescent="0.2">
      <c r="A8" s="1">
        <v>42917</v>
      </c>
      <c r="B8" s="2">
        <v>2.2000000000000002</v>
      </c>
      <c r="C8" s="2">
        <v>1.72</v>
      </c>
      <c r="D8" s="2">
        <v>1.25</v>
      </c>
      <c r="E8" s="2">
        <v>-0.02</v>
      </c>
      <c r="F8" s="2">
        <v>3.03</v>
      </c>
      <c r="G8" s="2">
        <v>4.3499999999999996</v>
      </c>
      <c r="H8" s="2">
        <v>6.93</v>
      </c>
      <c r="I8" s="2">
        <v>2.62</v>
      </c>
      <c r="J8" s="2">
        <v>2.4700000000000002</v>
      </c>
      <c r="K8" s="2">
        <v>1.74</v>
      </c>
      <c r="L8" s="2">
        <v>0.63</v>
      </c>
      <c r="M8" s="2">
        <v>-0.35</v>
      </c>
      <c r="N8" s="2">
        <v>0.03</v>
      </c>
      <c r="O8" s="2">
        <v>0.54</v>
      </c>
      <c r="P8" s="2">
        <v>1.55</v>
      </c>
      <c r="Q8" s="2">
        <v>1.51</v>
      </c>
      <c r="R8" s="2">
        <v>-1.02</v>
      </c>
      <c r="S8" s="2">
        <v>-1.6</v>
      </c>
      <c r="T8" s="2">
        <v>-7.0000000000000007E-2</v>
      </c>
      <c r="U8" s="2">
        <v>1.99</v>
      </c>
      <c r="V8" s="2">
        <v>0.87</v>
      </c>
      <c r="W8" s="2">
        <v>2.4500000000000002</v>
      </c>
      <c r="X8" s="2">
        <v>-1.1100000000000001</v>
      </c>
      <c r="Y8" s="2">
        <v>0.67</v>
      </c>
      <c r="Z8" s="2">
        <v>-0.21</v>
      </c>
      <c r="AA8" s="2">
        <v>0.84</v>
      </c>
      <c r="AB8" s="2">
        <v>4.67</v>
      </c>
      <c r="AC8" s="2">
        <v>1.82</v>
      </c>
      <c r="AD8" s="2">
        <v>-0.1</v>
      </c>
      <c r="AE8" s="2">
        <v>-0.9</v>
      </c>
      <c r="AF8" s="2">
        <v>3.23</v>
      </c>
      <c r="AG8" s="2">
        <v>2.6</v>
      </c>
      <c r="AH8" s="2">
        <v>-1.04</v>
      </c>
      <c r="AI8" s="2">
        <v>0.14000000000000001</v>
      </c>
      <c r="AJ8" s="2">
        <v>-3.76</v>
      </c>
      <c r="AK8" s="2">
        <v>-0.96</v>
      </c>
      <c r="AL8" s="2">
        <v>1.53</v>
      </c>
      <c r="AM8" s="2">
        <v>-0.2</v>
      </c>
      <c r="AN8" s="2">
        <v>0.96</v>
      </c>
      <c r="AO8" s="2">
        <v>1.1399999999999999</v>
      </c>
      <c r="AP8" s="2">
        <v>2.4700000000000002</v>
      </c>
      <c r="AQ8" s="2">
        <v>0.56000000000000005</v>
      </c>
      <c r="AR8" s="2">
        <v>-0.28000000000000003</v>
      </c>
      <c r="AS8" s="2">
        <v>-0.09</v>
      </c>
      <c r="AT8" s="2">
        <v>2.5499999999999998</v>
      </c>
      <c r="AU8" s="2">
        <v>-0.68</v>
      </c>
      <c r="AV8" s="2">
        <v>1.31</v>
      </c>
      <c r="AX8">
        <f t="shared" si="45"/>
        <v>1.0208510638297874</v>
      </c>
    </row>
    <row r="9" spans="1:50" x14ac:dyDescent="0.2">
      <c r="A9" s="1">
        <v>42948</v>
      </c>
      <c r="B9" s="2">
        <v>-1.1000000000000001</v>
      </c>
      <c r="C9" s="2">
        <v>1.17</v>
      </c>
      <c r="D9" s="2">
        <v>0.49</v>
      </c>
      <c r="E9" s="2">
        <v>0.85</v>
      </c>
      <c r="F9" s="2">
        <v>3.6</v>
      </c>
      <c r="G9" s="2">
        <v>2.72</v>
      </c>
      <c r="H9" s="2">
        <v>1.86</v>
      </c>
      <c r="I9" s="2">
        <v>3.52</v>
      </c>
      <c r="J9" s="2">
        <v>5.22</v>
      </c>
      <c r="K9" s="2">
        <v>1.07</v>
      </c>
      <c r="L9" s="2">
        <v>-1.29</v>
      </c>
      <c r="M9" s="2">
        <v>-0.34</v>
      </c>
      <c r="N9" s="2">
        <v>0.46</v>
      </c>
      <c r="O9" s="2">
        <v>-4.04</v>
      </c>
      <c r="P9" s="2">
        <v>0.55000000000000004</v>
      </c>
      <c r="Q9" s="2">
        <v>-2.2200000000000002</v>
      </c>
      <c r="R9" s="2">
        <v>-0.59</v>
      </c>
      <c r="S9" s="2">
        <v>4.2300000000000004</v>
      </c>
      <c r="T9" s="2">
        <v>1.58</v>
      </c>
      <c r="U9" s="2">
        <v>0.84</v>
      </c>
      <c r="V9" s="2">
        <v>0.61</v>
      </c>
      <c r="W9" s="2">
        <v>-3</v>
      </c>
      <c r="X9" s="2">
        <v>1.29</v>
      </c>
      <c r="Y9" s="2">
        <v>8</v>
      </c>
      <c r="Z9" s="2">
        <v>-1.44</v>
      </c>
      <c r="AA9" s="2">
        <v>0.28000000000000003</v>
      </c>
      <c r="AB9" s="2">
        <v>4.51</v>
      </c>
      <c r="AC9" s="2">
        <v>-0.72</v>
      </c>
      <c r="AD9" s="2">
        <v>-0.78</v>
      </c>
      <c r="AE9" s="2">
        <v>-0.37</v>
      </c>
      <c r="AF9" s="2">
        <v>1.55</v>
      </c>
      <c r="AG9" s="2">
        <v>0.55000000000000004</v>
      </c>
      <c r="AH9" s="2">
        <v>0.34</v>
      </c>
      <c r="AI9" s="2">
        <v>-0.2</v>
      </c>
      <c r="AJ9" s="2">
        <v>4.38</v>
      </c>
      <c r="AK9" s="2">
        <v>2.46</v>
      </c>
      <c r="AL9" s="2">
        <v>4.71</v>
      </c>
      <c r="AM9" s="2">
        <v>2.08</v>
      </c>
      <c r="AN9" s="2">
        <v>0.11</v>
      </c>
      <c r="AO9" s="2">
        <v>0.71</v>
      </c>
      <c r="AP9" s="2">
        <v>4.47</v>
      </c>
      <c r="AQ9" s="2">
        <v>-0.11</v>
      </c>
      <c r="AR9" s="2">
        <v>-2.65</v>
      </c>
      <c r="AS9" s="2">
        <v>-0.99</v>
      </c>
      <c r="AT9" s="2">
        <v>7.42</v>
      </c>
      <c r="AU9" s="2">
        <v>1.58</v>
      </c>
      <c r="AV9" s="2">
        <v>-3.15</v>
      </c>
      <c r="AX9">
        <f t="shared" si="45"/>
        <v>1.0685106382978724</v>
      </c>
    </row>
    <row r="10" spans="1:50" x14ac:dyDescent="0.2">
      <c r="A10" s="1">
        <v>42979</v>
      </c>
      <c r="B10" s="2">
        <v>-0.37</v>
      </c>
      <c r="C10" s="2">
        <v>-1.81</v>
      </c>
      <c r="D10" s="2">
        <v>1.49</v>
      </c>
      <c r="E10" s="2">
        <v>0.16</v>
      </c>
      <c r="F10" s="2">
        <v>4.07</v>
      </c>
      <c r="G10" s="2">
        <v>1.42</v>
      </c>
      <c r="H10" s="2">
        <v>-1.46</v>
      </c>
      <c r="I10" s="2">
        <v>-0.98</v>
      </c>
      <c r="J10" s="2">
        <v>4.54</v>
      </c>
      <c r="K10" s="2">
        <v>1.95</v>
      </c>
      <c r="L10" s="2">
        <v>0.22</v>
      </c>
      <c r="M10" s="2">
        <v>1.31</v>
      </c>
      <c r="N10" s="2">
        <v>0.41</v>
      </c>
      <c r="O10" s="2">
        <v>3.55</v>
      </c>
      <c r="P10" s="2">
        <v>0.04</v>
      </c>
      <c r="Q10" s="2">
        <v>-0.96</v>
      </c>
      <c r="R10" s="2">
        <v>7.79</v>
      </c>
      <c r="S10" s="2">
        <v>2.75</v>
      </c>
      <c r="T10" s="2">
        <v>5.72</v>
      </c>
      <c r="U10" s="2">
        <v>1.66</v>
      </c>
      <c r="V10" s="2">
        <v>0.23</v>
      </c>
      <c r="W10" s="2">
        <v>2.4</v>
      </c>
      <c r="X10" s="2">
        <v>2.2999999999999998</v>
      </c>
      <c r="Y10" s="2">
        <v>-0.59</v>
      </c>
      <c r="Z10" s="2">
        <v>3.35</v>
      </c>
      <c r="AA10" s="2">
        <v>0.84</v>
      </c>
      <c r="AB10" s="2">
        <v>-3</v>
      </c>
      <c r="AC10" s="2">
        <v>1.66</v>
      </c>
      <c r="AD10" s="2">
        <v>0.02</v>
      </c>
      <c r="AE10" s="2">
        <v>3.04</v>
      </c>
      <c r="AF10" s="2">
        <v>0.39</v>
      </c>
      <c r="AG10" s="2">
        <v>0.14000000000000001</v>
      </c>
      <c r="AH10" s="2">
        <v>2.12</v>
      </c>
      <c r="AI10" s="2">
        <v>-0.55000000000000004</v>
      </c>
      <c r="AJ10" s="2">
        <v>2.76</v>
      </c>
      <c r="AK10" s="2">
        <v>-2.69</v>
      </c>
      <c r="AL10" s="2">
        <v>0.63</v>
      </c>
      <c r="AM10" s="2">
        <v>2.68</v>
      </c>
      <c r="AN10" s="2">
        <v>1.51</v>
      </c>
      <c r="AO10" s="2">
        <v>3.1</v>
      </c>
      <c r="AP10" s="2">
        <v>0.33</v>
      </c>
      <c r="AQ10" s="2">
        <v>1.1100000000000001</v>
      </c>
      <c r="AR10" s="2">
        <v>1.1200000000000001</v>
      </c>
      <c r="AS10" s="2">
        <v>2.38</v>
      </c>
      <c r="AT10" s="2">
        <v>-3.02</v>
      </c>
      <c r="AU10" s="2">
        <v>1.54</v>
      </c>
      <c r="AV10" s="2">
        <v>0.11</v>
      </c>
      <c r="AX10">
        <f t="shared" si="45"/>
        <v>1.1789361702127656</v>
      </c>
    </row>
    <row r="11" spans="1:50" x14ac:dyDescent="0.2">
      <c r="A11" s="1">
        <v>43009</v>
      </c>
      <c r="B11" s="2">
        <v>3.58</v>
      </c>
      <c r="C11" s="2">
        <v>-2.61</v>
      </c>
      <c r="D11" s="2">
        <v>-0.44</v>
      </c>
      <c r="E11" s="2">
        <v>0.47</v>
      </c>
      <c r="F11" s="2">
        <v>1.54</v>
      </c>
      <c r="G11" s="2">
        <v>-1.8</v>
      </c>
      <c r="H11" s="2">
        <v>3.36</v>
      </c>
      <c r="I11" s="2">
        <v>1.76</v>
      </c>
      <c r="J11" s="2">
        <v>-2.61</v>
      </c>
      <c r="K11" s="2">
        <v>0.48</v>
      </c>
      <c r="L11" s="2">
        <v>-2.59</v>
      </c>
      <c r="M11" s="2">
        <v>-0.73</v>
      </c>
      <c r="N11" s="2">
        <v>0.79</v>
      </c>
      <c r="O11" s="2">
        <v>0.18</v>
      </c>
      <c r="P11" s="2">
        <v>0.68</v>
      </c>
      <c r="Q11" s="2">
        <v>1.56</v>
      </c>
      <c r="R11" s="2">
        <v>0.11</v>
      </c>
      <c r="S11" s="2">
        <v>5.49</v>
      </c>
      <c r="T11" s="2">
        <v>3.73</v>
      </c>
      <c r="U11" s="2">
        <v>3.2</v>
      </c>
      <c r="V11" s="2">
        <v>0.62</v>
      </c>
      <c r="W11" s="2">
        <v>1.64</v>
      </c>
      <c r="X11" s="2">
        <v>1.26</v>
      </c>
      <c r="Y11" s="2">
        <v>-0.28999999999999998</v>
      </c>
      <c r="Z11" s="2">
        <v>1.84</v>
      </c>
      <c r="AA11" s="2">
        <v>1.1599999999999999</v>
      </c>
      <c r="AB11" s="2">
        <v>2.2999999999999998</v>
      </c>
      <c r="AC11" s="2">
        <v>2.37</v>
      </c>
      <c r="AD11" s="2">
        <v>-0.56999999999999995</v>
      </c>
      <c r="AE11" s="2">
        <v>2.99</v>
      </c>
      <c r="AF11" s="2">
        <v>2.62</v>
      </c>
      <c r="AG11" s="2">
        <v>1.17</v>
      </c>
      <c r="AH11" s="2">
        <v>2.2000000000000002</v>
      </c>
      <c r="AI11" s="2">
        <v>3.19</v>
      </c>
      <c r="AJ11" s="2">
        <v>1.52</v>
      </c>
      <c r="AK11" s="2">
        <v>3.55</v>
      </c>
      <c r="AL11" s="2">
        <v>-2.48</v>
      </c>
      <c r="AM11" s="2">
        <v>1.45</v>
      </c>
      <c r="AN11" s="2">
        <v>0.89</v>
      </c>
      <c r="AO11" s="2">
        <v>1.77</v>
      </c>
      <c r="AP11" s="2">
        <v>-0.1</v>
      </c>
      <c r="AQ11" s="2">
        <v>0.01</v>
      </c>
      <c r="AR11" s="2">
        <v>-1.42</v>
      </c>
      <c r="AS11" s="2">
        <v>-1.62</v>
      </c>
      <c r="AT11" s="2">
        <v>6.13</v>
      </c>
      <c r="AU11" s="2">
        <v>1.72</v>
      </c>
      <c r="AV11" s="2">
        <v>-3.16</v>
      </c>
      <c r="AX11">
        <f t="shared" si="45"/>
        <v>0.99808510638297898</v>
      </c>
    </row>
    <row r="12" spans="1:50" x14ac:dyDescent="0.2">
      <c r="A12" s="1">
        <v>43040</v>
      </c>
      <c r="B12" s="2">
        <v>1.48</v>
      </c>
      <c r="C12" s="2">
        <v>5.23</v>
      </c>
      <c r="D12" s="2">
        <v>1.46</v>
      </c>
      <c r="E12" s="2">
        <v>0</v>
      </c>
      <c r="F12" s="2">
        <v>1.06</v>
      </c>
      <c r="G12" s="2">
        <v>-0.86</v>
      </c>
      <c r="H12" s="2">
        <v>3.24</v>
      </c>
      <c r="I12" s="2">
        <v>-1.07</v>
      </c>
      <c r="J12" s="2">
        <v>11.86</v>
      </c>
      <c r="K12" s="2">
        <v>0.91</v>
      </c>
      <c r="L12" s="2">
        <v>-0.87</v>
      </c>
      <c r="M12" s="2">
        <v>0.89</v>
      </c>
      <c r="N12" s="2">
        <v>0.67</v>
      </c>
      <c r="O12" s="2">
        <v>-0.76</v>
      </c>
      <c r="P12" s="2">
        <v>-0.31</v>
      </c>
      <c r="Q12" s="2">
        <v>-2.4500000000000002</v>
      </c>
      <c r="R12" s="2">
        <v>5.24</v>
      </c>
      <c r="S12" s="2">
        <v>5.28</v>
      </c>
      <c r="T12" s="2">
        <v>-1</v>
      </c>
      <c r="U12" s="2">
        <v>-1.25</v>
      </c>
      <c r="V12" s="2">
        <v>0.32</v>
      </c>
      <c r="W12" s="2">
        <v>-2</v>
      </c>
      <c r="X12" s="2">
        <v>-0.17</v>
      </c>
      <c r="Y12" s="2">
        <v>2.3199999999999998</v>
      </c>
      <c r="Z12" s="2">
        <v>4.04</v>
      </c>
      <c r="AA12" s="2">
        <v>0.45</v>
      </c>
      <c r="AB12" s="2">
        <v>-1.65</v>
      </c>
      <c r="AC12" s="2">
        <v>1.29</v>
      </c>
      <c r="AD12" s="2">
        <v>0.67</v>
      </c>
      <c r="AE12" s="2">
        <v>-1.17</v>
      </c>
      <c r="AF12" s="2">
        <v>2.29</v>
      </c>
      <c r="AG12" s="2">
        <v>-0.18</v>
      </c>
      <c r="AH12" s="2">
        <v>-0.34</v>
      </c>
      <c r="AI12" s="2">
        <v>5.72</v>
      </c>
      <c r="AJ12" s="2">
        <v>1.46</v>
      </c>
      <c r="AK12" s="2">
        <v>1.35</v>
      </c>
      <c r="AL12" s="2">
        <v>7.32</v>
      </c>
      <c r="AM12" s="2">
        <v>3.05</v>
      </c>
      <c r="AN12" s="2">
        <v>-7.0000000000000007E-2</v>
      </c>
      <c r="AO12" s="2">
        <v>0.06</v>
      </c>
      <c r="AP12" s="2">
        <v>1.89</v>
      </c>
      <c r="AQ12" s="2">
        <v>1.26</v>
      </c>
      <c r="AR12" s="2">
        <v>-1.42</v>
      </c>
      <c r="AS12" s="2">
        <v>4.22</v>
      </c>
      <c r="AT12" s="2">
        <v>6.16</v>
      </c>
      <c r="AU12" s="2">
        <v>2.2400000000000002</v>
      </c>
      <c r="AV12" s="2">
        <v>-1.1000000000000001</v>
      </c>
      <c r="AX12">
        <f t="shared" si="45"/>
        <v>1.4204255319148937</v>
      </c>
    </row>
    <row r="13" spans="1:50" x14ac:dyDescent="0.2">
      <c r="A13" s="1">
        <v>43070</v>
      </c>
      <c r="B13" s="2">
        <v>0.6</v>
      </c>
      <c r="C13" s="2">
        <v>1.75</v>
      </c>
      <c r="D13" s="2">
        <v>-0.3</v>
      </c>
      <c r="E13" s="2">
        <v>-0.64</v>
      </c>
      <c r="F13" s="2">
        <v>5.92</v>
      </c>
      <c r="G13" s="2">
        <v>0.88</v>
      </c>
      <c r="H13" s="2">
        <v>-2.81</v>
      </c>
      <c r="I13" s="2">
        <v>2.69</v>
      </c>
      <c r="J13" s="2">
        <v>1.42</v>
      </c>
      <c r="K13" s="2">
        <v>1.31</v>
      </c>
      <c r="L13" s="2">
        <v>1.88</v>
      </c>
      <c r="M13" s="2">
        <v>0.67</v>
      </c>
      <c r="N13" s="2">
        <v>0.99</v>
      </c>
      <c r="O13" s="2">
        <v>4.38</v>
      </c>
      <c r="P13" s="2">
        <v>3.21</v>
      </c>
      <c r="Q13" s="2">
        <v>-1.52</v>
      </c>
      <c r="R13" s="2">
        <v>-0.42</v>
      </c>
      <c r="S13" s="2">
        <v>-2.2200000000000002</v>
      </c>
      <c r="T13" s="2">
        <v>8.0500000000000007</v>
      </c>
      <c r="U13" s="2">
        <v>-0.4</v>
      </c>
      <c r="V13" s="2">
        <v>2.2000000000000002</v>
      </c>
      <c r="W13" s="2">
        <v>1.72</v>
      </c>
      <c r="X13" s="2">
        <v>-0.33</v>
      </c>
      <c r="Y13" s="2">
        <v>-3.82</v>
      </c>
      <c r="Z13" s="2">
        <v>-0.02</v>
      </c>
      <c r="AA13" s="2">
        <v>1.07</v>
      </c>
      <c r="AB13" s="2">
        <v>1.17</v>
      </c>
      <c r="AC13" s="2">
        <v>-0.3</v>
      </c>
      <c r="AD13" s="2">
        <v>0.09</v>
      </c>
      <c r="AE13" s="2">
        <v>1.1000000000000001</v>
      </c>
      <c r="AF13" s="2">
        <v>3.49</v>
      </c>
      <c r="AG13" s="2">
        <v>2.31</v>
      </c>
      <c r="AH13" s="2">
        <v>0.78</v>
      </c>
      <c r="AI13" s="2">
        <v>0.86</v>
      </c>
      <c r="AJ13" s="2">
        <v>1.35</v>
      </c>
      <c r="AK13" s="2">
        <v>-1.78</v>
      </c>
      <c r="AL13" s="2">
        <v>2.48</v>
      </c>
      <c r="AM13" s="2">
        <v>0.85</v>
      </c>
      <c r="AN13" s="2">
        <v>2.19</v>
      </c>
      <c r="AO13" s="2">
        <v>0.8</v>
      </c>
      <c r="AP13" s="2">
        <v>-1.67</v>
      </c>
      <c r="AQ13" s="2">
        <v>1.93</v>
      </c>
      <c r="AR13" s="2">
        <v>1.95</v>
      </c>
      <c r="AS13" s="2">
        <v>0.44</v>
      </c>
      <c r="AT13" s="2">
        <v>0.49</v>
      </c>
      <c r="AU13" s="2">
        <v>0.7</v>
      </c>
      <c r="AV13" s="2">
        <v>3.68</v>
      </c>
      <c r="AX13">
        <f t="shared" si="45"/>
        <v>1.0461702127659576</v>
      </c>
    </row>
    <row r="14" spans="1:50" x14ac:dyDescent="0.2">
      <c r="A14" s="1">
        <v>43101</v>
      </c>
      <c r="B14" s="2">
        <v>0.64</v>
      </c>
      <c r="C14" s="2">
        <v>6.33</v>
      </c>
      <c r="D14" s="2">
        <v>0.28999999999999998</v>
      </c>
      <c r="E14" s="2">
        <v>0.78</v>
      </c>
      <c r="F14" s="2">
        <v>4.49</v>
      </c>
      <c r="G14" s="2">
        <v>7.02</v>
      </c>
      <c r="H14" s="2">
        <v>6.64</v>
      </c>
      <c r="I14" s="2">
        <v>2.5</v>
      </c>
      <c r="J14" s="2">
        <v>-4.3899999999999997</v>
      </c>
      <c r="K14" s="2">
        <v>1.87</v>
      </c>
      <c r="L14" s="2">
        <v>-1.01</v>
      </c>
      <c r="M14" s="2">
        <v>0.7</v>
      </c>
      <c r="N14" s="2">
        <v>-0.17</v>
      </c>
      <c r="O14" s="2">
        <v>3.71</v>
      </c>
      <c r="P14" s="2">
        <v>-0.93</v>
      </c>
      <c r="Q14" s="2">
        <v>2.1800000000000002</v>
      </c>
      <c r="R14" s="2">
        <v>-1.18</v>
      </c>
      <c r="S14" s="2">
        <v>4.24</v>
      </c>
      <c r="T14" s="2">
        <v>9.92</v>
      </c>
      <c r="U14" s="2">
        <v>3.28</v>
      </c>
      <c r="V14" s="2">
        <v>1.39</v>
      </c>
      <c r="W14" s="2">
        <v>3.17</v>
      </c>
      <c r="X14" s="2">
        <v>4.1399999999999997</v>
      </c>
      <c r="Y14" s="2">
        <v>5.79</v>
      </c>
      <c r="Z14" s="2">
        <v>-0.93</v>
      </c>
      <c r="AA14" s="2">
        <v>1.44</v>
      </c>
      <c r="AB14" s="2">
        <v>0.45</v>
      </c>
      <c r="AC14" s="2">
        <v>0.06</v>
      </c>
      <c r="AD14" s="2">
        <v>-0.82</v>
      </c>
      <c r="AE14" s="2">
        <v>2.94</v>
      </c>
      <c r="AF14" s="2">
        <v>5.45</v>
      </c>
      <c r="AG14" s="2">
        <v>4.8099999999999996</v>
      </c>
      <c r="AH14" s="2">
        <v>1.07</v>
      </c>
      <c r="AI14" s="2">
        <v>3.46</v>
      </c>
      <c r="AJ14" s="2">
        <v>4.54</v>
      </c>
      <c r="AK14" s="2">
        <v>-0.45</v>
      </c>
      <c r="AL14" s="2">
        <v>10.11</v>
      </c>
      <c r="AM14" s="2">
        <v>0.94</v>
      </c>
      <c r="AN14" s="2">
        <v>1.48</v>
      </c>
      <c r="AO14" s="2">
        <v>2.15</v>
      </c>
      <c r="AP14" s="2">
        <v>-2.33</v>
      </c>
      <c r="AQ14" s="2">
        <v>-0.88</v>
      </c>
      <c r="AR14" s="2">
        <v>-2.35</v>
      </c>
      <c r="AS14" s="2">
        <v>0.78</v>
      </c>
      <c r="AT14" s="2">
        <v>7.14</v>
      </c>
      <c r="AU14" s="2">
        <v>0.6</v>
      </c>
      <c r="AV14" s="2">
        <v>6.15</v>
      </c>
      <c r="AX14">
        <f t="shared" si="45"/>
        <v>2.2810638297872345</v>
      </c>
    </row>
    <row r="15" spans="1:50" x14ac:dyDescent="0.2">
      <c r="A15" s="1">
        <v>43132</v>
      </c>
      <c r="B15" s="2">
        <v>-3.29</v>
      </c>
      <c r="C15" s="2">
        <v>18.38</v>
      </c>
      <c r="D15" s="2">
        <v>-0.96</v>
      </c>
      <c r="E15" s="2">
        <v>0.43</v>
      </c>
      <c r="F15" s="2">
        <v>3.57</v>
      </c>
      <c r="G15" s="2">
        <v>-3.75</v>
      </c>
      <c r="H15" s="2">
        <v>-2.74</v>
      </c>
      <c r="I15" s="2">
        <v>0.68</v>
      </c>
      <c r="J15" s="2">
        <v>-1.38</v>
      </c>
      <c r="K15" s="2">
        <v>-0.94</v>
      </c>
      <c r="L15" s="2">
        <v>-1.05</v>
      </c>
      <c r="M15" s="2">
        <v>1.56</v>
      </c>
      <c r="N15" s="2">
        <v>-3.06</v>
      </c>
      <c r="O15" s="2">
        <v>-1.9</v>
      </c>
      <c r="P15" s="2">
        <v>-2.54</v>
      </c>
      <c r="Q15" s="2">
        <v>-0.23</v>
      </c>
      <c r="R15" s="2">
        <v>2.96</v>
      </c>
      <c r="S15" s="2">
        <v>-1.37</v>
      </c>
      <c r="T15" s="2">
        <v>0.11</v>
      </c>
      <c r="U15" s="2">
        <v>-2.72</v>
      </c>
      <c r="V15" s="2">
        <v>-0.52</v>
      </c>
      <c r="W15" s="2">
        <v>-2.89</v>
      </c>
      <c r="X15" s="2">
        <v>-0.25</v>
      </c>
      <c r="Y15" s="2">
        <v>-2.41</v>
      </c>
      <c r="Z15" s="2">
        <v>-3.14</v>
      </c>
      <c r="AA15" s="2">
        <v>0.34</v>
      </c>
      <c r="AB15" s="2">
        <v>0.64</v>
      </c>
      <c r="AC15" s="2">
        <v>-0.68</v>
      </c>
      <c r="AD15" s="2">
        <v>-0.36</v>
      </c>
      <c r="AE15" s="2">
        <v>-2.64</v>
      </c>
      <c r="AF15" s="2">
        <v>-4.59</v>
      </c>
      <c r="AG15" s="2">
        <v>-3.53</v>
      </c>
      <c r="AH15" s="2">
        <v>-0.78</v>
      </c>
      <c r="AI15" s="2">
        <v>-0.54</v>
      </c>
      <c r="AJ15" s="2">
        <v>4.63</v>
      </c>
      <c r="AK15" s="2">
        <v>-2.09</v>
      </c>
      <c r="AL15" s="2">
        <v>-1.58</v>
      </c>
      <c r="AM15" s="2">
        <v>-0.62</v>
      </c>
      <c r="AN15" s="2">
        <v>0.41</v>
      </c>
      <c r="AO15" s="2">
        <v>-1.55</v>
      </c>
      <c r="AP15" s="2">
        <v>2.4700000000000002</v>
      </c>
      <c r="AQ15" s="2">
        <v>-2.1</v>
      </c>
      <c r="AR15" s="2">
        <v>1.46</v>
      </c>
      <c r="AS15" s="2">
        <v>-1.31</v>
      </c>
      <c r="AT15" s="2">
        <v>-1.34</v>
      </c>
      <c r="AU15" s="2">
        <v>2.96</v>
      </c>
      <c r="AV15" s="2">
        <v>-5.25</v>
      </c>
      <c r="AX15">
        <f t="shared" si="45"/>
        <v>-0.50000000000000022</v>
      </c>
    </row>
    <row r="16" spans="1:50" x14ac:dyDescent="0.2">
      <c r="A16" s="1">
        <v>43160</v>
      </c>
      <c r="B16" s="2">
        <v>2.42</v>
      </c>
      <c r="C16" s="2">
        <v>0.46</v>
      </c>
      <c r="D16" s="2">
        <v>0.54</v>
      </c>
      <c r="E16" s="2">
        <v>-0.53</v>
      </c>
      <c r="F16" s="2">
        <v>1.92</v>
      </c>
      <c r="G16" s="2">
        <v>-0.26</v>
      </c>
      <c r="H16" s="2">
        <v>0.26</v>
      </c>
      <c r="I16" s="2">
        <v>-2.61</v>
      </c>
      <c r="J16" s="2">
        <v>6.12</v>
      </c>
      <c r="K16" s="2">
        <v>0.15</v>
      </c>
      <c r="L16" s="2">
        <v>1.3</v>
      </c>
      <c r="M16" s="2">
        <v>-0.78</v>
      </c>
      <c r="N16" s="2">
        <v>4.37</v>
      </c>
      <c r="O16" s="2">
        <v>-2.73</v>
      </c>
      <c r="P16" s="2">
        <v>0.78</v>
      </c>
      <c r="Q16" s="2">
        <v>1.39</v>
      </c>
      <c r="R16" s="2">
        <v>2.2000000000000002</v>
      </c>
      <c r="S16" s="2">
        <v>2.27</v>
      </c>
      <c r="T16" s="2">
        <v>5.78</v>
      </c>
      <c r="U16" s="2">
        <v>-0.13</v>
      </c>
      <c r="V16" s="2">
        <v>-0.68</v>
      </c>
      <c r="W16" s="2">
        <v>1.18</v>
      </c>
      <c r="X16" s="2">
        <v>-1.51</v>
      </c>
      <c r="Y16" s="2">
        <v>-0.22</v>
      </c>
      <c r="Z16" s="2">
        <v>0.62</v>
      </c>
      <c r="AA16" s="2">
        <v>0.32</v>
      </c>
      <c r="AB16" s="2">
        <v>-3.5</v>
      </c>
      <c r="AC16" s="2">
        <v>0.36</v>
      </c>
      <c r="AD16" s="2">
        <v>0.03</v>
      </c>
      <c r="AE16" s="2">
        <v>-2.33</v>
      </c>
      <c r="AF16" s="2">
        <v>-5.68</v>
      </c>
      <c r="AG16" s="2">
        <v>-1.64</v>
      </c>
      <c r="AH16" s="2">
        <v>-3.11</v>
      </c>
      <c r="AI16" s="2">
        <v>0.49</v>
      </c>
      <c r="AJ16" s="2">
        <v>-0.56000000000000005</v>
      </c>
      <c r="AK16" s="2">
        <v>4.43</v>
      </c>
      <c r="AL16" s="2">
        <v>-1.1299999999999999</v>
      </c>
      <c r="AM16" s="2">
        <v>-0.53</v>
      </c>
      <c r="AN16" s="2">
        <v>-2.17</v>
      </c>
      <c r="AO16" s="2">
        <v>0.62</v>
      </c>
      <c r="AP16" s="2">
        <v>0.28000000000000003</v>
      </c>
      <c r="AQ16" s="2">
        <v>-0.96</v>
      </c>
      <c r="AR16" s="2">
        <v>0.26</v>
      </c>
      <c r="AS16" s="2">
        <v>0.61</v>
      </c>
      <c r="AT16" s="2">
        <v>-1.45</v>
      </c>
      <c r="AU16" s="2">
        <v>-0.06</v>
      </c>
      <c r="AV16" s="2">
        <v>-3.09</v>
      </c>
      <c r="AX16">
        <f t="shared" si="45"/>
        <v>7.4468085106383128E-2</v>
      </c>
    </row>
    <row r="17" spans="1:50" x14ac:dyDescent="0.2">
      <c r="A17" s="1">
        <v>43191</v>
      </c>
      <c r="B17" s="2">
        <v>2.42</v>
      </c>
      <c r="C17" s="2">
        <v>-2.89</v>
      </c>
      <c r="D17" s="2">
        <v>-0.11</v>
      </c>
      <c r="E17" s="2">
        <v>-0.27</v>
      </c>
      <c r="F17" s="2">
        <v>4.99</v>
      </c>
      <c r="G17" s="2">
        <v>-0.96</v>
      </c>
      <c r="H17" s="2">
        <v>-2.4</v>
      </c>
      <c r="I17" s="2">
        <v>-0.43</v>
      </c>
      <c r="J17" s="2">
        <v>1.06</v>
      </c>
      <c r="K17" s="2">
        <v>1.54</v>
      </c>
      <c r="L17" s="2">
        <v>1.18</v>
      </c>
      <c r="M17" s="2">
        <v>1.71</v>
      </c>
      <c r="N17" s="2">
        <v>0.7</v>
      </c>
      <c r="O17" s="2">
        <v>1.06</v>
      </c>
      <c r="P17" s="2">
        <v>1.72</v>
      </c>
      <c r="Q17" s="2">
        <v>-1.86</v>
      </c>
      <c r="R17" s="2">
        <v>1.64</v>
      </c>
      <c r="S17" s="2">
        <v>1.25</v>
      </c>
      <c r="T17" s="2">
        <v>1.8</v>
      </c>
      <c r="U17" s="2">
        <v>1.67</v>
      </c>
      <c r="V17" s="2">
        <v>1.03</v>
      </c>
      <c r="W17" s="2">
        <v>-1.68</v>
      </c>
      <c r="X17" s="2">
        <v>2.96</v>
      </c>
      <c r="Y17" s="2">
        <v>-1.68</v>
      </c>
      <c r="Z17" s="2">
        <v>0.31</v>
      </c>
      <c r="AA17" s="2">
        <v>0.96</v>
      </c>
      <c r="AB17" s="2">
        <v>-1.49</v>
      </c>
      <c r="AC17" s="2">
        <v>1.76</v>
      </c>
      <c r="AD17" s="2">
        <v>1.93</v>
      </c>
      <c r="AE17" s="2">
        <v>1.95</v>
      </c>
      <c r="AF17" s="2">
        <v>-1.0900000000000001</v>
      </c>
      <c r="AG17" s="2">
        <v>0.96</v>
      </c>
      <c r="AH17" s="2">
        <v>2.2000000000000002</v>
      </c>
      <c r="AI17" s="2">
        <v>-2.04</v>
      </c>
      <c r="AJ17" s="2">
        <v>3.5</v>
      </c>
      <c r="AK17" s="2">
        <v>0.48</v>
      </c>
      <c r="AL17" s="2">
        <v>-2.11</v>
      </c>
      <c r="AM17" s="2">
        <v>1.33</v>
      </c>
      <c r="AN17" s="2">
        <v>2.2000000000000002</v>
      </c>
      <c r="AO17" s="2">
        <v>-0.55000000000000004</v>
      </c>
      <c r="AP17" s="2">
        <v>1.34</v>
      </c>
      <c r="AQ17" s="2">
        <v>-1.26</v>
      </c>
      <c r="AR17" s="2">
        <v>3.06</v>
      </c>
      <c r="AS17" s="2">
        <v>1.46</v>
      </c>
      <c r="AT17" s="2">
        <v>-2.35</v>
      </c>
      <c r="AU17" s="2">
        <v>-1.77</v>
      </c>
      <c r="AV17" s="2">
        <v>6.6</v>
      </c>
      <c r="AX17">
        <f t="shared" si="45"/>
        <v>0.67723404255319142</v>
      </c>
    </row>
    <row r="18" spans="1:50" x14ac:dyDescent="0.2">
      <c r="A18" s="1">
        <v>43221</v>
      </c>
      <c r="B18" s="2">
        <v>0.41</v>
      </c>
      <c r="C18" s="2">
        <v>-2.16</v>
      </c>
      <c r="D18" s="2">
        <v>-0.12</v>
      </c>
      <c r="E18" s="2">
        <v>0.59</v>
      </c>
      <c r="F18" s="2">
        <v>5.53</v>
      </c>
      <c r="G18" s="2">
        <v>-10.91</v>
      </c>
      <c r="H18" s="2">
        <v>5.59</v>
      </c>
      <c r="I18" s="2">
        <v>-3.27</v>
      </c>
      <c r="J18" s="2">
        <v>9.35</v>
      </c>
      <c r="K18" s="2">
        <v>1.91</v>
      </c>
      <c r="L18" s="2">
        <v>-0.45</v>
      </c>
      <c r="M18" s="2">
        <v>4.71</v>
      </c>
      <c r="N18" s="2">
        <v>-7.0000000000000007E-2</v>
      </c>
      <c r="O18" s="2">
        <v>-0.68</v>
      </c>
      <c r="P18" s="2">
        <v>7.31</v>
      </c>
      <c r="Q18" s="2">
        <v>1.82</v>
      </c>
      <c r="R18" s="2">
        <v>10.8</v>
      </c>
      <c r="S18" s="2">
        <v>0.33</v>
      </c>
      <c r="T18" s="2">
        <v>5.91</v>
      </c>
      <c r="U18" s="2">
        <v>0.79</v>
      </c>
      <c r="V18" s="2">
        <v>0.64</v>
      </c>
      <c r="W18" s="2">
        <v>4.46</v>
      </c>
      <c r="X18" s="2">
        <v>1.71</v>
      </c>
      <c r="Y18" s="2">
        <v>10.19</v>
      </c>
      <c r="Z18" s="2">
        <v>5.73</v>
      </c>
      <c r="AA18" s="2">
        <v>-7.0000000000000007E-2</v>
      </c>
      <c r="AB18" s="2">
        <v>1.73</v>
      </c>
      <c r="AC18" s="2">
        <v>-0.3</v>
      </c>
      <c r="AD18" s="2">
        <v>-3.23</v>
      </c>
      <c r="AE18" s="2">
        <v>-0.02</v>
      </c>
      <c r="AF18" s="2">
        <v>-0.21</v>
      </c>
      <c r="AG18" s="2">
        <v>-0.59</v>
      </c>
      <c r="AH18" s="2">
        <v>3.09</v>
      </c>
      <c r="AI18" s="2">
        <v>-2.71</v>
      </c>
      <c r="AJ18" s="2">
        <v>10.34</v>
      </c>
      <c r="AK18" s="2">
        <v>-0.12</v>
      </c>
      <c r="AL18" s="2">
        <v>3.72</v>
      </c>
      <c r="AM18" s="2">
        <v>3.64</v>
      </c>
      <c r="AN18" s="2">
        <v>-3.49</v>
      </c>
      <c r="AO18" s="2">
        <v>-0.19</v>
      </c>
      <c r="AP18" s="2">
        <v>5.14</v>
      </c>
      <c r="AQ18" s="2">
        <v>-0.73</v>
      </c>
      <c r="AR18" s="2">
        <v>3.42</v>
      </c>
      <c r="AS18" s="2">
        <v>1.43</v>
      </c>
      <c r="AT18" s="2">
        <v>-3.78</v>
      </c>
      <c r="AU18" s="2">
        <v>0.71</v>
      </c>
      <c r="AV18" s="2">
        <v>4.76</v>
      </c>
      <c r="AX18">
        <f t="shared" si="45"/>
        <v>1.7587234042553188</v>
      </c>
    </row>
    <row r="19" spans="1:50" x14ac:dyDescent="0.2">
      <c r="A19" s="1">
        <v>43252</v>
      </c>
      <c r="B19" s="2">
        <v>0.82</v>
      </c>
      <c r="C19" s="2">
        <v>-2.5</v>
      </c>
      <c r="D19" s="2">
        <v>0.09</v>
      </c>
      <c r="E19" s="2">
        <v>-0.82</v>
      </c>
      <c r="F19" s="2">
        <v>2.5</v>
      </c>
      <c r="G19" s="2">
        <v>-2.96</v>
      </c>
      <c r="H19" s="2">
        <v>1.65</v>
      </c>
      <c r="I19" s="2">
        <v>0.01</v>
      </c>
      <c r="J19" s="2">
        <v>2.35</v>
      </c>
      <c r="K19" s="2">
        <v>0.61</v>
      </c>
      <c r="L19" s="2">
        <v>-0.53</v>
      </c>
      <c r="M19" s="2">
        <v>1.71</v>
      </c>
      <c r="N19" s="2">
        <v>0.86</v>
      </c>
      <c r="O19" s="2">
        <v>0.67</v>
      </c>
      <c r="P19" s="2">
        <v>-0.08</v>
      </c>
      <c r="Q19" s="2">
        <v>0.49</v>
      </c>
      <c r="R19" s="2">
        <v>3.51</v>
      </c>
      <c r="S19" s="2">
        <v>-2.2200000000000002</v>
      </c>
      <c r="T19" s="2">
        <v>0.22</v>
      </c>
      <c r="U19" s="2">
        <v>0.78</v>
      </c>
      <c r="V19" s="2">
        <v>-1.45</v>
      </c>
      <c r="W19" s="2">
        <v>-3.07</v>
      </c>
      <c r="X19" s="2">
        <v>1.21</v>
      </c>
      <c r="Y19" s="2">
        <v>10.58</v>
      </c>
      <c r="Z19" s="2">
        <v>0.33</v>
      </c>
      <c r="AA19" s="2">
        <v>1.73</v>
      </c>
      <c r="AB19" s="2">
        <v>0.06</v>
      </c>
      <c r="AC19" s="2">
        <v>0.85</v>
      </c>
      <c r="AD19" s="2">
        <v>-1.89</v>
      </c>
      <c r="AE19" s="2">
        <v>3.02</v>
      </c>
      <c r="AF19" s="2">
        <v>-3.13</v>
      </c>
      <c r="AG19" s="2">
        <v>-3.75</v>
      </c>
      <c r="AH19" s="2">
        <v>-0.59</v>
      </c>
      <c r="AI19" s="2">
        <v>0.46</v>
      </c>
      <c r="AJ19" s="2">
        <v>6.58</v>
      </c>
      <c r="AK19" s="2">
        <v>0.92</v>
      </c>
      <c r="AL19" s="2">
        <v>-0.26</v>
      </c>
      <c r="AM19" s="2">
        <v>-1.47</v>
      </c>
      <c r="AN19" s="2">
        <v>-3.03</v>
      </c>
      <c r="AO19" s="2">
        <v>-0.66</v>
      </c>
      <c r="AP19" s="2">
        <v>1.49</v>
      </c>
      <c r="AQ19" s="2">
        <v>0.12</v>
      </c>
      <c r="AR19" s="2">
        <v>-1.87</v>
      </c>
      <c r="AS19" s="2">
        <v>1.76</v>
      </c>
      <c r="AT19" s="2">
        <v>-0.44</v>
      </c>
      <c r="AU19" s="2">
        <v>2.65</v>
      </c>
      <c r="AV19" s="2">
        <v>-0.77</v>
      </c>
      <c r="AX19">
        <f t="shared" si="45"/>
        <v>0.35191489361702133</v>
      </c>
    </row>
    <row r="20" spans="1:50" x14ac:dyDescent="0.2">
      <c r="A20" s="1">
        <v>43282</v>
      </c>
      <c r="B20" s="2">
        <v>-0.12</v>
      </c>
      <c r="C20" s="2">
        <v>1.04</v>
      </c>
      <c r="D20" s="2">
        <v>-0.44</v>
      </c>
      <c r="E20" s="2">
        <v>0.99</v>
      </c>
      <c r="F20" s="2">
        <v>2.96</v>
      </c>
      <c r="G20" s="2">
        <v>9.3800000000000008</v>
      </c>
      <c r="H20" s="2">
        <v>-0.78</v>
      </c>
      <c r="I20" s="2">
        <v>0.92</v>
      </c>
      <c r="J20" s="2">
        <v>-5.27</v>
      </c>
      <c r="K20" s="2">
        <v>1.19</v>
      </c>
      <c r="L20" s="2">
        <v>1.29</v>
      </c>
      <c r="M20" s="2">
        <v>0.9</v>
      </c>
      <c r="N20" s="2">
        <v>1.27</v>
      </c>
      <c r="O20" s="2">
        <v>3.18</v>
      </c>
      <c r="P20" s="2">
        <v>1.96</v>
      </c>
      <c r="Q20" s="2">
        <v>2.88</v>
      </c>
      <c r="R20" s="2">
        <v>-1.35</v>
      </c>
      <c r="S20" s="2">
        <v>-2.76</v>
      </c>
      <c r="T20" s="2">
        <v>-2.5299999999999998</v>
      </c>
      <c r="U20" s="2">
        <v>-0.57999999999999996</v>
      </c>
      <c r="V20" s="2">
        <v>-0.74</v>
      </c>
      <c r="W20" s="2">
        <v>3.46</v>
      </c>
      <c r="X20" s="2">
        <v>0.73</v>
      </c>
      <c r="Y20" s="2">
        <v>6.65</v>
      </c>
      <c r="Z20" s="2">
        <v>3.42</v>
      </c>
      <c r="AA20" s="2">
        <v>-0.59</v>
      </c>
      <c r="AB20" s="2">
        <v>0.64</v>
      </c>
      <c r="AC20" s="2">
        <v>0.37</v>
      </c>
      <c r="AD20" s="2">
        <v>-0.43</v>
      </c>
      <c r="AE20" s="2">
        <v>2.89</v>
      </c>
      <c r="AF20" s="2">
        <v>-0.23</v>
      </c>
      <c r="AG20" s="2">
        <v>-0.47</v>
      </c>
      <c r="AH20" s="2">
        <v>2.5</v>
      </c>
      <c r="AI20" s="2">
        <v>-0.48</v>
      </c>
      <c r="AJ20" s="2">
        <v>8.06</v>
      </c>
      <c r="AK20" s="2">
        <v>1.5</v>
      </c>
      <c r="AL20" s="2">
        <v>4.5199999999999996</v>
      </c>
      <c r="AM20" s="2">
        <v>0.56000000000000005</v>
      </c>
      <c r="AN20" s="2">
        <v>0.89</v>
      </c>
      <c r="AO20" s="2">
        <v>-0.01</v>
      </c>
      <c r="AP20" s="2">
        <v>-0.91</v>
      </c>
      <c r="AQ20" s="2">
        <v>-0.8</v>
      </c>
      <c r="AR20" s="2">
        <v>0.21</v>
      </c>
      <c r="AS20" s="2">
        <v>1.06</v>
      </c>
      <c r="AT20" s="2">
        <v>1.66</v>
      </c>
      <c r="AU20" s="2">
        <v>-0.96</v>
      </c>
      <c r="AV20" s="2">
        <v>3.57</v>
      </c>
      <c r="AX20">
        <f t="shared" si="45"/>
        <v>1.08936170212766</v>
      </c>
    </row>
    <row r="21" spans="1:50" x14ac:dyDescent="0.2">
      <c r="A21" s="1">
        <v>43313</v>
      </c>
      <c r="B21" s="2">
        <v>2.81</v>
      </c>
      <c r="C21" s="2">
        <v>-5.37</v>
      </c>
      <c r="D21" s="2">
        <v>0.16</v>
      </c>
      <c r="E21" s="2">
        <v>0.68</v>
      </c>
      <c r="F21" s="2">
        <v>0.05</v>
      </c>
      <c r="G21" s="2">
        <v>-10.07</v>
      </c>
      <c r="H21" s="2">
        <v>1.5</v>
      </c>
      <c r="I21" s="2">
        <v>-1.1299999999999999</v>
      </c>
      <c r="J21" s="2">
        <v>5.45</v>
      </c>
      <c r="K21" s="2">
        <v>1.96</v>
      </c>
      <c r="L21" s="2">
        <v>-1.92</v>
      </c>
      <c r="M21" s="2">
        <v>2.6</v>
      </c>
      <c r="N21" s="2">
        <v>1.37</v>
      </c>
      <c r="O21" s="2">
        <v>7.62</v>
      </c>
      <c r="P21" s="2">
        <v>1.54</v>
      </c>
      <c r="Q21" s="2">
        <v>0.12</v>
      </c>
      <c r="R21" s="2">
        <v>4.8499999999999996</v>
      </c>
      <c r="S21" s="2">
        <v>1.59</v>
      </c>
      <c r="T21" s="2">
        <v>-3.84</v>
      </c>
      <c r="U21" s="2">
        <v>1.3</v>
      </c>
      <c r="V21" s="2">
        <v>-1.0900000000000001</v>
      </c>
      <c r="W21" s="2">
        <v>-1.47</v>
      </c>
      <c r="X21" s="2">
        <v>0.8</v>
      </c>
      <c r="Y21" s="2">
        <v>7.83</v>
      </c>
      <c r="Z21" s="2">
        <v>1.06</v>
      </c>
      <c r="AA21" s="2">
        <v>-0.02</v>
      </c>
      <c r="AB21" s="2">
        <v>1.29</v>
      </c>
      <c r="AC21" s="2">
        <v>0.44</v>
      </c>
      <c r="AD21" s="2">
        <v>-2.2599999999999998</v>
      </c>
      <c r="AE21" s="2">
        <v>-0.48</v>
      </c>
      <c r="AF21" s="2">
        <v>-2.46</v>
      </c>
      <c r="AG21" s="2">
        <v>0.46</v>
      </c>
      <c r="AH21" s="2">
        <v>1.3</v>
      </c>
      <c r="AI21" s="2">
        <v>-0.06</v>
      </c>
      <c r="AJ21" s="2">
        <v>15.81</v>
      </c>
      <c r="AK21" s="2">
        <v>2.31</v>
      </c>
      <c r="AL21" s="2">
        <v>6.42</v>
      </c>
      <c r="AM21" s="2">
        <v>3.16</v>
      </c>
      <c r="AN21" s="2">
        <v>-1.18</v>
      </c>
      <c r="AO21" s="2">
        <v>0.41</v>
      </c>
      <c r="AP21" s="2">
        <v>0.18</v>
      </c>
      <c r="AQ21" s="2">
        <v>-0.3</v>
      </c>
      <c r="AR21" s="2">
        <v>-0.21</v>
      </c>
      <c r="AS21" s="2">
        <v>4</v>
      </c>
      <c r="AT21" s="2">
        <v>2.19</v>
      </c>
      <c r="AU21" s="2">
        <v>-0.28999999999999998</v>
      </c>
      <c r="AV21" s="2">
        <v>2.35</v>
      </c>
      <c r="AX21">
        <f t="shared" si="45"/>
        <v>1.0948936170212766</v>
      </c>
    </row>
    <row r="22" spans="1:50" x14ac:dyDescent="0.2">
      <c r="A22" s="1">
        <v>43344</v>
      </c>
      <c r="B22" s="2">
        <v>-1.81</v>
      </c>
      <c r="C22" s="2">
        <v>-7.09</v>
      </c>
      <c r="D22" s="2">
        <v>-1.62</v>
      </c>
      <c r="E22" s="2">
        <v>-0.1</v>
      </c>
      <c r="F22" s="2">
        <v>4.9000000000000004</v>
      </c>
      <c r="G22" s="2">
        <v>1.3</v>
      </c>
      <c r="H22" s="2">
        <v>2.23</v>
      </c>
      <c r="I22" s="2">
        <v>1.79</v>
      </c>
      <c r="J22" s="2">
        <v>-0.52</v>
      </c>
      <c r="K22" s="2">
        <v>0.41</v>
      </c>
      <c r="L22" s="2">
        <v>0.9</v>
      </c>
      <c r="M22" s="2">
        <v>-0.96</v>
      </c>
      <c r="N22" s="2">
        <v>0.18</v>
      </c>
      <c r="O22" s="2">
        <v>3.53</v>
      </c>
      <c r="P22" s="2">
        <v>-0.16</v>
      </c>
      <c r="Q22" s="2">
        <v>-2.38</v>
      </c>
      <c r="R22" s="2">
        <v>-3.27</v>
      </c>
      <c r="S22" s="2">
        <v>-4.1500000000000004</v>
      </c>
      <c r="T22" s="2">
        <v>-2.74</v>
      </c>
      <c r="U22" s="2">
        <v>-0.83</v>
      </c>
      <c r="V22" s="2">
        <v>-0.74</v>
      </c>
      <c r="W22" s="2">
        <v>-1.26</v>
      </c>
      <c r="X22" s="2">
        <v>-0.11</v>
      </c>
      <c r="Y22" s="2">
        <v>0.04</v>
      </c>
      <c r="Z22" s="2">
        <v>-0.45</v>
      </c>
      <c r="AA22" s="2">
        <v>0.45</v>
      </c>
      <c r="AB22" s="2">
        <v>1.21</v>
      </c>
      <c r="AC22" s="2">
        <v>-1.94</v>
      </c>
      <c r="AD22" s="2">
        <v>0.45</v>
      </c>
      <c r="AE22" s="2">
        <v>1.05</v>
      </c>
      <c r="AF22" s="2">
        <v>0.9</v>
      </c>
      <c r="AG22" s="2">
        <v>-0.65</v>
      </c>
      <c r="AH22" s="2">
        <v>0.2</v>
      </c>
      <c r="AI22" s="2">
        <v>0.79</v>
      </c>
      <c r="AJ22" s="2">
        <v>7.6</v>
      </c>
      <c r="AK22" s="2">
        <v>-0.48</v>
      </c>
      <c r="AL22" s="2">
        <v>-0.81</v>
      </c>
      <c r="AM22" s="2">
        <v>0.89</v>
      </c>
      <c r="AN22" s="2">
        <v>2.5299999999999998</v>
      </c>
      <c r="AO22" s="2">
        <v>0.77</v>
      </c>
      <c r="AP22" s="2">
        <v>-4.0199999999999996</v>
      </c>
      <c r="AQ22" s="2">
        <v>-0.84</v>
      </c>
      <c r="AR22" s="2">
        <v>-1.1599999999999999</v>
      </c>
      <c r="AS22" s="2">
        <v>-0.7</v>
      </c>
      <c r="AT22" s="2">
        <v>-0.6</v>
      </c>
      <c r="AU22" s="2">
        <v>-0.45</v>
      </c>
      <c r="AV22" s="2">
        <v>-2.34</v>
      </c>
      <c r="AX22">
        <f t="shared" si="45"/>
        <v>-0.21404255319148932</v>
      </c>
    </row>
    <row r="23" spans="1:50" x14ac:dyDescent="0.2">
      <c r="A23" s="1">
        <v>43374</v>
      </c>
      <c r="B23" s="2">
        <v>-3.8</v>
      </c>
      <c r="C23" s="2">
        <v>-4.82</v>
      </c>
      <c r="D23" s="2">
        <v>-0.93</v>
      </c>
      <c r="E23" s="2">
        <v>-0.15</v>
      </c>
      <c r="F23" s="2">
        <v>3.08</v>
      </c>
      <c r="G23" s="2">
        <v>-1.54</v>
      </c>
      <c r="H23" s="2">
        <v>-3.93</v>
      </c>
      <c r="I23" s="2">
        <v>1.77</v>
      </c>
      <c r="J23" s="2">
        <v>-7.06</v>
      </c>
      <c r="K23" s="2">
        <v>-1.27</v>
      </c>
      <c r="L23" s="2">
        <v>1.48</v>
      </c>
      <c r="M23" s="2">
        <v>-6.18</v>
      </c>
      <c r="N23" s="2">
        <v>-3.32</v>
      </c>
      <c r="O23" s="2">
        <v>-4.1900000000000004</v>
      </c>
      <c r="P23" s="2">
        <v>-3.37</v>
      </c>
      <c r="Q23" s="2">
        <v>-0.1</v>
      </c>
      <c r="R23" s="2">
        <v>-7.2</v>
      </c>
      <c r="S23" s="2">
        <v>-3.34</v>
      </c>
      <c r="T23" s="2">
        <v>-6.14</v>
      </c>
      <c r="U23" s="2">
        <v>-3.3</v>
      </c>
      <c r="V23" s="2">
        <v>-0.72</v>
      </c>
      <c r="W23" s="2">
        <v>-8.77</v>
      </c>
      <c r="X23" s="2">
        <v>-5.75</v>
      </c>
      <c r="Y23" s="2">
        <v>-5.78</v>
      </c>
      <c r="Z23" s="2">
        <v>-5.62</v>
      </c>
      <c r="AA23" s="2">
        <v>-0.38</v>
      </c>
      <c r="AB23" s="2">
        <v>-3.52</v>
      </c>
      <c r="AC23" s="2">
        <v>3.77</v>
      </c>
      <c r="AD23" s="2">
        <v>-2.81</v>
      </c>
      <c r="AE23" s="2">
        <v>-9.8699999999999992</v>
      </c>
      <c r="AF23" s="2">
        <v>-5.88</v>
      </c>
      <c r="AG23" s="2">
        <v>-7.7</v>
      </c>
      <c r="AH23" s="2">
        <v>-4.4000000000000004</v>
      </c>
      <c r="AI23" s="2">
        <v>-6.91</v>
      </c>
      <c r="AJ23" s="2">
        <v>5.99</v>
      </c>
      <c r="AK23" s="2">
        <v>-0.13</v>
      </c>
      <c r="AL23" s="2">
        <v>-13.56</v>
      </c>
      <c r="AM23" s="2">
        <v>-3.2</v>
      </c>
      <c r="AN23" s="2">
        <v>-2.12</v>
      </c>
      <c r="AO23" s="2">
        <v>0.43</v>
      </c>
      <c r="AP23" s="2">
        <v>0.63</v>
      </c>
      <c r="AQ23" s="2">
        <v>-2.69</v>
      </c>
      <c r="AR23" s="2">
        <v>-3.99</v>
      </c>
      <c r="AS23" s="2">
        <v>-3.34</v>
      </c>
      <c r="AT23" s="2">
        <v>-10.73</v>
      </c>
      <c r="AU23" s="2">
        <v>-2.2999999999999998</v>
      </c>
      <c r="AV23" s="2">
        <v>-5.2</v>
      </c>
      <c r="AX23">
        <f t="shared" si="45"/>
        <v>-3.3800000000000003</v>
      </c>
    </row>
    <row r="24" spans="1:50" x14ac:dyDescent="0.2">
      <c r="A24" s="1">
        <v>43405</v>
      </c>
      <c r="B24" s="2">
        <v>-3.08</v>
      </c>
      <c r="C24" s="2">
        <v>5.27</v>
      </c>
      <c r="D24" s="2">
        <v>0.27</v>
      </c>
      <c r="E24" s="2">
        <v>0.85</v>
      </c>
      <c r="F24" s="2">
        <v>3.52</v>
      </c>
      <c r="G24" s="2">
        <v>1.48</v>
      </c>
      <c r="H24" s="2">
        <v>0.82</v>
      </c>
      <c r="I24" s="2">
        <v>0.85</v>
      </c>
      <c r="J24" s="2">
        <v>-8.3000000000000007</v>
      </c>
      <c r="K24" s="2">
        <v>1.95</v>
      </c>
      <c r="L24" s="2">
        <v>0.53</v>
      </c>
      <c r="M24" s="2">
        <v>1.79</v>
      </c>
      <c r="N24" s="2">
        <v>1.58</v>
      </c>
      <c r="O24" s="2">
        <v>-0.61</v>
      </c>
      <c r="P24" s="2">
        <v>0.77</v>
      </c>
      <c r="Q24" s="2">
        <v>0.88</v>
      </c>
      <c r="R24" s="2">
        <v>-0.01</v>
      </c>
      <c r="S24" s="2">
        <v>1.17</v>
      </c>
      <c r="T24" s="2">
        <v>2.46</v>
      </c>
      <c r="U24" s="2">
        <v>-3.35</v>
      </c>
      <c r="V24" s="2">
        <v>-0.48</v>
      </c>
      <c r="W24" s="2">
        <v>-3.33</v>
      </c>
      <c r="X24" s="2">
        <v>-1.0900000000000001</v>
      </c>
      <c r="Y24" s="2">
        <v>0.16</v>
      </c>
      <c r="Z24" s="2">
        <v>-0.11</v>
      </c>
      <c r="AA24" s="2">
        <v>-0.89</v>
      </c>
      <c r="AB24" s="2">
        <v>-4.26</v>
      </c>
      <c r="AC24" s="2">
        <v>0.86</v>
      </c>
      <c r="AD24" s="2">
        <v>2.84</v>
      </c>
      <c r="AE24" s="2">
        <v>-2.2000000000000002</v>
      </c>
      <c r="AF24" s="2">
        <v>0.52</v>
      </c>
      <c r="AG24" s="2">
        <v>3.05</v>
      </c>
      <c r="AH24" s="2">
        <v>1.4</v>
      </c>
      <c r="AI24" s="2">
        <v>0.91</v>
      </c>
      <c r="AJ24" s="2">
        <v>-5.74</v>
      </c>
      <c r="AK24" s="2">
        <v>2.69</v>
      </c>
      <c r="AL24" s="2">
        <v>4.93</v>
      </c>
      <c r="AM24" s="2">
        <v>-2.44</v>
      </c>
      <c r="AN24" s="2">
        <v>-0.15</v>
      </c>
      <c r="AO24" s="2">
        <v>-0.56000000000000005</v>
      </c>
      <c r="AP24" s="2">
        <v>6.39</v>
      </c>
      <c r="AQ24" s="2">
        <v>-0.99</v>
      </c>
      <c r="AR24" s="2">
        <v>1.57</v>
      </c>
      <c r="AS24" s="2">
        <v>0.28000000000000003</v>
      </c>
      <c r="AT24" s="2">
        <v>-0.28999999999999998</v>
      </c>
      <c r="AU24" s="2">
        <v>-0.61</v>
      </c>
      <c r="AV24" s="2">
        <v>-2.0699999999999998</v>
      </c>
      <c r="AX24">
        <f t="shared" si="45"/>
        <v>0.19638297872340427</v>
      </c>
    </row>
    <row r="25" spans="1:50" x14ac:dyDescent="0.2">
      <c r="A25" s="1">
        <v>43435</v>
      </c>
      <c r="B25" s="2">
        <v>0.13</v>
      </c>
      <c r="C25" s="2">
        <v>-0.65</v>
      </c>
      <c r="D25" s="2">
        <v>-0.95</v>
      </c>
      <c r="E25" s="2">
        <v>0.2</v>
      </c>
      <c r="F25" s="2">
        <v>-1.56</v>
      </c>
      <c r="G25" s="2">
        <v>-0.49</v>
      </c>
      <c r="H25" s="2">
        <v>-0.68</v>
      </c>
      <c r="I25" s="2">
        <v>-0.82</v>
      </c>
      <c r="J25" s="2">
        <v>-12.31</v>
      </c>
      <c r="K25" s="2">
        <v>0.28999999999999998</v>
      </c>
      <c r="L25" s="2">
        <v>-2.19</v>
      </c>
      <c r="M25" s="2">
        <v>-3.46</v>
      </c>
      <c r="N25" s="2">
        <v>-6.04</v>
      </c>
      <c r="O25" s="2">
        <v>-5.79</v>
      </c>
      <c r="P25" s="2">
        <v>-2.62</v>
      </c>
      <c r="Q25" s="2">
        <v>-0.6</v>
      </c>
      <c r="R25" s="2">
        <v>-6.9</v>
      </c>
      <c r="S25" s="2">
        <v>-2.82</v>
      </c>
      <c r="T25" s="2">
        <v>-3.56</v>
      </c>
      <c r="U25" s="2">
        <v>-0.9</v>
      </c>
      <c r="V25" s="2">
        <v>-1.29</v>
      </c>
      <c r="W25" s="2">
        <v>-4.66</v>
      </c>
      <c r="X25" s="2">
        <v>-2.16</v>
      </c>
      <c r="Y25" s="2">
        <v>-4.4000000000000004</v>
      </c>
      <c r="Z25" s="2">
        <v>-2.5299999999999998</v>
      </c>
      <c r="AA25" s="2">
        <v>-0.59</v>
      </c>
      <c r="AB25" s="2">
        <v>0.94</v>
      </c>
      <c r="AC25" s="2">
        <v>-2.02</v>
      </c>
      <c r="AD25" s="2">
        <v>-0.27</v>
      </c>
      <c r="AE25" s="2">
        <v>-3.66</v>
      </c>
      <c r="AF25" s="2">
        <v>-2.4500000000000002</v>
      </c>
      <c r="AG25" s="2">
        <v>-1.55</v>
      </c>
      <c r="AH25" s="2">
        <v>-9.32</v>
      </c>
      <c r="AI25" s="2">
        <v>-3.31</v>
      </c>
      <c r="AJ25" s="2">
        <v>3.94</v>
      </c>
      <c r="AK25" s="2">
        <v>0.44</v>
      </c>
      <c r="AL25" s="2">
        <v>-15.86</v>
      </c>
      <c r="AM25" s="2">
        <v>-1.19</v>
      </c>
      <c r="AN25" s="2">
        <v>-9.14</v>
      </c>
      <c r="AO25" s="2">
        <v>-5.42</v>
      </c>
      <c r="AP25" s="2">
        <v>-0.84</v>
      </c>
      <c r="AQ25" s="2">
        <v>-6.73</v>
      </c>
      <c r="AR25" s="2">
        <v>-1.66</v>
      </c>
      <c r="AS25" s="2">
        <v>-2.4900000000000002</v>
      </c>
      <c r="AT25" s="2">
        <v>0.23</v>
      </c>
      <c r="AU25" s="2">
        <v>1.38</v>
      </c>
      <c r="AV25" s="2">
        <v>-8.59</v>
      </c>
      <c r="AX25">
        <f t="shared" si="45"/>
        <v>-2.8706382978723406</v>
      </c>
    </row>
    <row r="26" spans="1:50" x14ac:dyDescent="0.2">
      <c r="A26" s="1">
        <v>43466</v>
      </c>
      <c r="B26" s="2">
        <v>1.02</v>
      </c>
      <c r="C26" s="2">
        <v>-0.44</v>
      </c>
      <c r="D26" s="2">
        <v>-0.91</v>
      </c>
      <c r="E26" s="2">
        <v>-0.31</v>
      </c>
      <c r="F26" s="2">
        <v>0.57999999999999996</v>
      </c>
      <c r="G26" s="2">
        <v>13.01</v>
      </c>
      <c r="H26" s="2">
        <v>-0.84</v>
      </c>
      <c r="I26" s="2">
        <v>1.26</v>
      </c>
      <c r="J26" s="2">
        <v>7.26</v>
      </c>
      <c r="K26" s="2">
        <v>1.56</v>
      </c>
      <c r="L26" s="2">
        <v>3.82</v>
      </c>
      <c r="M26" s="2">
        <v>7.61</v>
      </c>
      <c r="N26" s="2">
        <v>8.34</v>
      </c>
      <c r="O26" s="2">
        <v>4.66</v>
      </c>
      <c r="P26" s="2">
        <v>8.5</v>
      </c>
      <c r="Q26" s="2">
        <v>-0.56999999999999995</v>
      </c>
      <c r="R26" s="2">
        <v>8.8699999999999992</v>
      </c>
      <c r="S26" s="2">
        <v>3.81</v>
      </c>
      <c r="T26" s="2">
        <v>0.77</v>
      </c>
      <c r="U26" s="2">
        <v>0.91</v>
      </c>
      <c r="V26" s="2">
        <v>1.7</v>
      </c>
      <c r="W26" s="2">
        <v>5.94</v>
      </c>
      <c r="X26" s="2">
        <v>-0.6</v>
      </c>
      <c r="Y26" s="2">
        <v>6.64</v>
      </c>
      <c r="Z26" s="2">
        <v>6</v>
      </c>
      <c r="AA26" s="2">
        <v>0.31</v>
      </c>
      <c r="AB26" s="2">
        <v>1.05</v>
      </c>
      <c r="AC26" s="2">
        <v>2.72</v>
      </c>
      <c r="AD26" s="2">
        <v>6.61</v>
      </c>
      <c r="AE26" s="2">
        <v>4.7</v>
      </c>
      <c r="AF26" s="2">
        <v>3.41</v>
      </c>
      <c r="AG26" s="2">
        <v>5.35</v>
      </c>
      <c r="AH26" s="2">
        <v>8.2200000000000006</v>
      </c>
      <c r="AI26" s="2">
        <v>5.4</v>
      </c>
      <c r="AJ26" s="2">
        <v>4.32</v>
      </c>
      <c r="AK26" s="2">
        <v>0.84</v>
      </c>
      <c r="AL26" s="2">
        <v>14.85</v>
      </c>
      <c r="AM26" s="2">
        <v>2.85</v>
      </c>
      <c r="AN26" s="2">
        <v>4.3</v>
      </c>
      <c r="AO26" s="2">
        <v>1.1000000000000001</v>
      </c>
      <c r="AP26" s="2">
        <v>3.19</v>
      </c>
      <c r="AQ26" s="2">
        <v>1.55</v>
      </c>
      <c r="AR26" s="2">
        <v>4.3899999999999997</v>
      </c>
      <c r="AS26" s="2">
        <v>3.58</v>
      </c>
      <c r="AT26" s="2">
        <v>-2.46</v>
      </c>
      <c r="AU26" s="2">
        <v>4.42</v>
      </c>
      <c r="AV26" s="2">
        <v>12.58</v>
      </c>
      <c r="AX26">
        <f t="shared" si="45"/>
        <v>3.8695744680851059</v>
      </c>
    </row>
    <row r="27" spans="1:50" x14ac:dyDescent="0.2">
      <c r="A27" s="1">
        <v>43497</v>
      </c>
      <c r="B27" s="2">
        <v>6.69</v>
      </c>
      <c r="C27" s="2">
        <v>-7.48</v>
      </c>
      <c r="D27" s="2">
        <v>-0.99</v>
      </c>
      <c r="E27" s="2">
        <v>0.05</v>
      </c>
      <c r="F27" s="2">
        <v>7.94</v>
      </c>
      <c r="G27" s="2">
        <v>-3.17</v>
      </c>
      <c r="H27" s="2">
        <v>5.46</v>
      </c>
      <c r="I27" s="2">
        <v>-0.01</v>
      </c>
      <c r="J27" s="2">
        <v>3.19</v>
      </c>
      <c r="K27" s="2">
        <v>0.63</v>
      </c>
      <c r="L27" s="2">
        <v>0.02</v>
      </c>
      <c r="M27" s="2">
        <v>3.67</v>
      </c>
      <c r="N27" s="2">
        <v>2.86</v>
      </c>
      <c r="O27" s="2">
        <v>1.95</v>
      </c>
      <c r="P27" s="2">
        <v>1.33</v>
      </c>
      <c r="Q27" s="2">
        <v>0.78</v>
      </c>
      <c r="R27" s="2">
        <v>4.24</v>
      </c>
      <c r="S27" s="2">
        <v>5.46</v>
      </c>
      <c r="T27" s="2">
        <v>3.06</v>
      </c>
      <c r="U27" s="2">
        <v>0.42</v>
      </c>
      <c r="V27" s="2">
        <v>-7.0000000000000007E-2</v>
      </c>
      <c r="W27" s="2">
        <v>1.8</v>
      </c>
      <c r="X27" s="2">
        <v>0.46</v>
      </c>
      <c r="Y27" s="2">
        <v>3.33</v>
      </c>
      <c r="Z27" s="2">
        <v>3.06</v>
      </c>
      <c r="AA27" s="2">
        <v>-0.71</v>
      </c>
      <c r="AB27" s="2">
        <v>0.26</v>
      </c>
      <c r="AC27" s="2">
        <v>0.76</v>
      </c>
      <c r="AD27" s="2">
        <v>1.26</v>
      </c>
      <c r="AE27" s="2">
        <v>2.25</v>
      </c>
      <c r="AF27" s="2">
        <v>2.13</v>
      </c>
      <c r="AG27" s="2">
        <v>1.17</v>
      </c>
      <c r="AH27" s="2">
        <v>3.41</v>
      </c>
      <c r="AI27" s="2">
        <v>0.88</v>
      </c>
      <c r="AJ27" s="2">
        <v>7.25</v>
      </c>
      <c r="AK27" s="2">
        <v>-0.46</v>
      </c>
      <c r="AL27" s="2">
        <v>1.72</v>
      </c>
      <c r="AM27" s="2">
        <v>2.63</v>
      </c>
      <c r="AN27" s="2">
        <v>2.78</v>
      </c>
      <c r="AO27" s="2">
        <v>1.73</v>
      </c>
      <c r="AP27" s="2">
        <v>3.72</v>
      </c>
      <c r="AQ27" s="2">
        <v>0.77</v>
      </c>
      <c r="AR27" s="2">
        <v>5.45</v>
      </c>
      <c r="AS27" s="2">
        <v>-0.47</v>
      </c>
      <c r="AT27" s="2">
        <v>-1.3</v>
      </c>
      <c r="AU27" s="2">
        <v>3.24</v>
      </c>
      <c r="AV27" s="2">
        <v>-0.62</v>
      </c>
      <c r="AX27">
        <f t="shared" si="45"/>
        <v>1.7559574468085106</v>
      </c>
    </row>
    <row r="28" spans="1:50" x14ac:dyDescent="0.2">
      <c r="A28" s="1">
        <v>43525</v>
      </c>
      <c r="B28" s="2">
        <v>1.59</v>
      </c>
      <c r="C28" s="2">
        <v>-0.9</v>
      </c>
      <c r="D28" s="2">
        <v>-1.1599999999999999</v>
      </c>
      <c r="E28" s="2">
        <v>0.43</v>
      </c>
      <c r="F28" s="2">
        <v>1.51</v>
      </c>
      <c r="G28" s="2">
        <v>-4</v>
      </c>
      <c r="H28" s="2">
        <v>3.32</v>
      </c>
      <c r="I28" s="2">
        <v>0.48</v>
      </c>
      <c r="J28" s="2">
        <v>1.18</v>
      </c>
      <c r="K28" s="2">
        <v>-0.11</v>
      </c>
      <c r="L28" s="2">
        <v>-2.8</v>
      </c>
      <c r="M28" s="2">
        <v>-0.6</v>
      </c>
      <c r="N28" s="2">
        <v>1.56</v>
      </c>
      <c r="O28" s="2">
        <v>1.75</v>
      </c>
      <c r="P28" s="2">
        <v>0.26</v>
      </c>
      <c r="Q28" s="2">
        <v>1.54</v>
      </c>
      <c r="R28" s="2">
        <v>0.42</v>
      </c>
      <c r="S28" s="2">
        <v>0.63</v>
      </c>
      <c r="T28" s="2">
        <v>7.29</v>
      </c>
      <c r="U28" s="2">
        <v>-0.21</v>
      </c>
      <c r="V28" s="2">
        <v>0.31</v>
      </c>
      <c r="W28" s="2">
        <v>-0.23</v>
      </c>
      <c r="X28" s="2">
        <v>0.66</v>
      </c>
      <c r="Y28" s="2">
        <v>-1.46</v>
      </c>
      <c r="Z28" s="2">
        <v>0.86</v>
      </c>
      <c r="AA28" s="2">
        <v>0.44</v>
      </c>
      <c r="AB28" s="2">
        <v>1.72</v>
      </c>
      <c r="AC28" s="2">
        <v>-0.16</v>
      </c>
      <c r="AD28" s="2">
        <v>-3.66</v>
      </c>
      <c r="AE28" s="2">
        <v>-0.21</v>
      </c>
      <c r="AF28" s="2">
        <v>-0.21</v>
      </c>
      <c r="AG28" s="2">
        <v>0.18</v>
      </c>
      <c r="AH28" s="2">
        <v>2.04</v>
      </c>
      <c r="AI28" s="2">
        <v>2.04</v>
      </c>
      <c r="AJ28" s="2">
        <v>6.38</v>
      </c>
      <c r="AK28" s="2">
        <v>1.68</v>
      </c>
      <c r="AL28" s="2">
        <v>-2.76</v>
      </c>
      <c r="AM28" s="2">
        <v>-1.24</v>
      </c>
      <c r="AN28" s="2">
        <v>-1.36</v>
      </c>
      <c r="AO28" s="2">
        <v>0.57999999999999996</v>
      </c>
      <c r="AP28" s="2">
        <v>2.31</v>
      </c>
      <c r="AQ28" s="2">
        <v>2.61</v>
      </c>
      <c r="AR28" s="2">
        <v>1.1299999999999999</v>
      </c>
      <c r="AS28" s="2">
        <v>1.59</v>
      </c>
      <c r="AT28" s="2">
        <v>1.95</v>
      </c>
      <c r="AU28" s="2">
        <v>0.14000000000000001</v>
      </c>
      <c r="AV28" s="2">
        <v>2.57</v>
      </c>
      <c r="AX28">
        <f t="shared" si="45"/>
        <v>0.6399999999999999</v>
      </c>
    </row>
    <row r="29" spans="1:50" x14ac:dyDescent="0.2">
      <c r="A29" s="1">
        <v>43556</v>
      </c>
      <c r="B29" s="2">
        <v>-0.43</v>
      </c>
      <c r="C29" s="2">
        <v>3.74</v>
      </c>
      <c r="D29" s="2">
        <v>-0.18</v>
      </c>
      <c r="E29" s="2">
        <v>0.11</v>
      </c>
      <c r="F29" s="2">
        <v>3.56</v>
      </c>
      <c r="G29" s="2">
        <v>-0.52</v>
      </c>
      <c r="H29" s="2">
        <v>3.32</v>
      </c>
      <c r="I29" s="2">
        <v>1.23</v>
      </c>
      <c r="J29" s="2">
        <v>-5.04</v>
      </c>
      <c r="K29" s="2">
        <v>0.56999999999999995</v>
      </c>
      <c r="L29" s="2">
        <v>-0.51</v>
      </c>
      <c r="M29" s="2">
        <v>3.22</v>
      </c>
      <c r="N29" s="2">
        <v>3.14</v>
      </c>
      <c r="O29" s="2">
        <v>-0.13</v>
      </c>
      <c r="P29" s="2">
        <v>1.62</v>
      </c>
      <c r="Q29" s="2">
        <v>0.69</v>
      </c>
      <c r="R29" s="2">
        <v>1.27</v>
      </c>
      <c r="S29" s="2">
        <v>-1.73</v>
      </c>
      <c r="T29" s="2">
        <v>-0.36</v>
      </c>
      <c r="U29" s="2">
        <v>-1.45</v>
      </c>
      <c r="V29" s="2">
        <v>1.6</v>
      </c>
      <c r="W29" s="2">
        <v>5.34</v>
      </c>
      <c r="X29" s="2">
        <v>4.4000000000000004</v>
      </c>
      <c r="Y29" s="2">
        <v>-2.86</v>
      </c>
      <c r="Z29" s="2">
        <v>1.06</v>
      </c>
      <c r="AA29" s="2">
        <v>-1.3</v>
      </c>
      <c r="AB29" s="2">
        <v>1.57</v>
      </c>
      <c r="AC29" s="2">
        <v>0.49</v>
      </c>
      <c r="AD29" s="2">
        <v>1.73</v>
      </c>
      <c r="AE29" s="2">
        <v>4.09</v>
      </c>
      <c r="AF29" s="2">
        <v>2.82</v>
      </c>
      <c r="AG29" s="2">
        <v>1.1499999999999999</v>
      </c>
      <c r="AH29" s="2">
        <v>3.02</v>
      </c>
      <c r="AI29" s="2">
        <v>-2.0099999999999998</v>
      </c>
      <c r="AJ29" s="2">
        <v>-0.8</v>
      </c>
      <c r="AK29" s="2">
        <v>-2.14</v>
      </c>
      <c r="AL29" s="2">
        <v>-6.15</v>
      </c>
      <c r="AM29" s="2">
        <v>0.98</v>
      </c>
      <c r="AN29" s="2">
        <v>1.89</v>
      </c>
      <c r="AO29" s="2">
        <v>1.17</v>
      </c>
      <c r="AP29" s="2">
        <v>-1.38</v>
      </c>
      <c r="AQ29" s="2">
        <v>-1.01</v>
      </c>
      <c r="AR29" s="2">
        <v>3.75</v>
      </c>
      <c r="AS29" s="2">
        <v>0.92</v>
      </c>
      <c r="AT29" s="2">
        <v>2.75</v>
      </c>
      <c r="AU29" s="2">
        <v>1.64</v>
      </c>
      <c r="AV29" s="2">
        <v>-0.43</v>
      </c>
      <c r="AX29">
        <f t="shared" si="45"/>
        <v>0.73212765957446835</v>
      </c>
    </row>
    <row r="30" spans="1:50" x14ac:dyDescent="0.2">
      <c r="A30" s="1">
        <v>43586</v>
      </c>
      <c r="B30" s="2">
        <v>0.76</v>
      </c>
      <c r="C30" s="2">
        <v>12.74</v>
      </c>
      <c r="D30" s="2">
        <v>-2.4700000000000002</v>
      </c>
      <c r="E30" s="2">
        <v>0.31</v>
      </c>
      <c r="F30" s="2">
        <v>1.98</v>
      </c>
      <c r="G30" s="2">
        <v>-2.39</v>
      </c>
      <c r="H30" s="2">
        <v>-5.08</v>
      </c>
      <c r="I30" s="2">
        <v>-0.23</v>
      </c>
      <c r="J30" s="2">
        <v>1.9</v>
      </c>
      <c r="K30" s="2">
        <v>-0.81</v>
      </c>
      <c r="L30" s="2">
        <v>0.59</v>
      </c>
      <c r="M30" s="2">
        <v>-3.23</v>
      </c>
      <c r="N30" s="2">
        <v>-0.2</v>
      </c>
      <c r="O30" s="2">
        <v>-5</v>
      </c>
      <c r="P30" s="2">
        <v>-2.82</v>
      </c>
      <c r="Q30" s="2">
        <v>-0.81</v>
      </c>
      <c r="R30" s="2">
        <v>1.18</v>
      </c>
      <c r="S30" s="2">
        <v>-0.44</v>
      </c>
      <c r="T30" s="2">
        <v>-3.88</v>
      </c>
      <c r="U30" s="2">
        <v>1.68</v>
      </c>
      <c r="V30" s="2">
        <v>0.64</v>
      </c>
      <c r="W30" s="2">
        <v>-5.67</v>
      </c>
      <c r="X30" s="2">
        <v>-2.95</v>
      </c>
      <c r="Y30" s="2">
        <v>-0.17</v>
      </c>
      <c r="Z30" s="2">
        <v>-1.26</v>
      </c>
      <c r="AA30" s="2">
        <v>1.93</v>
      </c>
      <c r="AB30" s="2">
        <v>2.57</v>
      </c>
      <c r="AC30" s="2">
        <v>0.43</v>
      </c>
      <c r="AD30" s="2">
        <v>-5.63</v>
      </c>
      <c r="AE30" s="2">
        <v>-1.34</v>
      </c>
      <c r="AF30" s="2">
        <v>-8.1300000000000008</v>
      </c>
      <c r="AG30" s="2">
        <v>-7.83</v>
      </c>
      <c r="AH30" s="2">
        <v>-5.67</v>
      </c>
      <c r="AI30" s="2">
        <v>0.37</v>
      </c>
      <c r="AJ30" s="2">
        <v>1.17</v>
      </c>
      <c r="AK30" s="2">
        <v>3.05</v>
      </c>
      <c r="AL30" s="2">
        <v>-1.1299999999999999</v>
      </c>
      <c r="AM30" s="2">
        <v>0.89</v>
      </c>
      <c r="AN30" s="2">
        <v>-2.2799999999999998</v>
      </c>
      <c r="AO30" s="2">
        <v>-1.68</v>
      </c>
      <c r="AP30" s="2">
        <v>-3.88</v>
      </c>
      <c r="AQ30" s="2">
        <v>-2.5299999999999998</v>
      </c>
      <c r="AR30" s="2">
        <v>-1.19</v>
      </c>
      <c r="AS30" s="2">
        <v>-1.1000000000000001</v>
      </c>
      <c r="AT30" s="2">
        <v>5.23</v>
      </c>
      <c r="AU30" s="2">
        <v>-1.17</v>
      </c>
      <c r="AV30" s="2">
        <v>-3.75</v>
      </c>
      <c r="AX30">
        <f t="shared" si="45"/>
        <v>-1.0063829787234044</v>
      </c>
    </row>
    <row r="31" spans="1:50" x14ac:dyDescent="0.2">
      <c r="A31" s="1">
        <v>43617</v>
      </c>
      <c r="B31" s="2">
        <v>1</v>
      </c>
      <c r="C31" s="2">
        <v>-0.85</v>
      </c>
      <c r="D31" s="2">
        <v>-0.26</v>
      </c>
      <c r="E31" s="2">
        <v>0.03</v>
      </c>
      <c r="F31" s="2">
        <v>8.74</v>
      </c>
      <c r="G31" s="2">
        <v>6.8</v>
      </c>
      <c r="H31" s="2">
        <v>7.0000000000000007E-2</v>
      </c>
      <c r="I31" s="2">
        <v>0.39</v>
      </c>
      <c r="J31" s="2">
        <v>-5.93</v>
      </c>
      <c r="K31" s="2">
        <v>1.53</v>
      </c>
      <c r="L31" s="2">
        <v>-1.71</v>
      </c>
      <c r="M31" s="2">
        <v>2.56</v>
      </c>
      <c r="N31" s="2">
        <v>2.72</v>
      </c>
      <c r="O31" s="2">
        <v>2.42</v>
      </c>
      <c r="P31" s="2">
        <v>0.92</v>
      </c>
      <c r="Q31" s="2">
        <v>0.73</v>
      </c>
      <c r="R31" s="2">
        <v>-0.59</v>
      </c>
      <c r="S31" s="2">
        <v>1.1200000000000001</v>
      </c>
      <c r="T31" s="2">
        <v>-0.82</v>
      </c>
      <c r="U31" s="2">
        <v>1.31</v>
      </c>
      <c r="V31" s="2">
        <v>0.33</v>
      </c>
      <c r="W31" s="2">
        <v>2.4900000000000002</v>
      </c>
      <c r="X31" s="2">
        <v>-1.08</v>
      </c>
      <c r="Y31" s="2">
        <v>5.77</v>
      </c>
      <c r="Z31" s="2">
        <v>2.4</v>
      </c>
      <c r="AA31" s="2">
        <v>-0.77</v>
      </c>
      <c r="AB31" s="2">
        <v>-1.34</v>
      </c>
      <c r="AC31" s="2">
        <v>3.13</v>
      </c>
      <c r="AD31" s="2">
        <v>1.77</v>
      </c>
      <c r="AE31" s="2">
        <v>4.46</v>
      </c>
      <c r="AF31" s="2">
        <v>1.05</v>
      </c>
      <c r="AG31" s="2">
        <v>4.3099999999999996</v>
      </c>
      <c r="AH31" s="2">
        <v>3.86</v>
      </c>
      <c r="AI31" s="2">
        <v>1.53</v>
      </c>
      <c r="AJ31" s="2">
        <v>-1.31</v>
      </c>
      <c r="AK31" s="2">
        <v>-1.76</v>
      </c>
      <c r="AL31" s="2">
        <v>12.52</v>
      </c>
      <c r="AM31" s="2">
        <v>1.55</v>
      </c>
      <c r="AN31" s="2">
        <v>3.45</v>
      </c>
      <c r="AO31" s="2">
        <v>-0.04</v>
      </c>
      <c r="AP31" s="2">
        <v>2.25</v>
      </c>
      <c r="AQ31" s="2">
        <v>-1.48</v>
      </c>
      <c r="AR31" s="2">
        <v>3.25</v>
      </c>
      <c r="AS31" s="2">
        <v>2.02</v>
      </c>
      <c r="AT31" s="2">
        <v>4.2</v>
      </c>
      <c r="AU31" s="2">
        <v>1.36</v>
      </c>
      <c r="AV31" s="2">
        <v>3.65</v>
      </c>
      <c r="AX31">
        <f t="shared" si="45"/>
        <v>1.6542553191489364</v>
      </c>
    </row>
    <row r="32" spans="1:50" x14ac:dyDescent="0.2">
      <c r="A32" s="1">
        <v>43647</v>
      </c>
      <c r="B32" s="2">
        <v>3.37</v>
      </c>
      <c r="C32" s="2">
        <v>-2.44</v>
      </c>
      <c r="D32" s="2">
        <v>0.7</v>
      </c>
      <c r="E32" s="2">
        <v>0.17</v>
      </c>
      <c r="F32" s="2">
        <v>1.79</v>
      </c>
      <c r="G32" s="2">
        <v>1.08</v>
      </c>
      <c r="H32" s="2">
        <v>2</v>
      </c>
      <c r="I32" s="2">
        <v>0.32</v>
      </c>
      <c r="J32" s="2">
        <v>-14.36</v>
      </c>
      <c r="K32" s="2">
        <v>1.1100000000000001</v>
      </c>
      <c r="L32" s="2">
        <v>-2.1800000000000002</v>
      </c>
      <c r="M32" s="2">
        <v>0.93</v>
      </c>
      <c r="N32" s="2">
        <v>0.25</v>
      </c>
      <c r="O32" s="2">
        <v>2.2999999999999998</v>
      </c>
      <c r="P32" s="2">
        <v>-1.88</v>
      </c>
      <c r="Q32" s="2">
        <v>2.13</v>
      </c>
      <c r="R32" s="2">
        <v>1.63</v>
      </c>
      <c r="S32" s="2">
        <v>1.02</v>
      </c>
      <c r="T32" s="2">
        <v>2.23</v>
      </c>
      <c r="U32" s="2">
        <v>0.75</v>
      </c>
      <c r="V32" s="2">
        <v>-0.19</v>
      </c>
      <c r="W32" s="2">
        <v>-1.37</v>
      </c>
      <c r="X32" s="2">
        <v>-2.12</v>
      </c>
      <c r="Y32" s="2">
        <v>1.94</v>
      </c>
      <c r="Z32" s="2">
        <v>0.49</v>
      </c>
      <c r="AA32" s="2">
        <v>-0.19</v>
      </c>
      <c r="AB32" s="2">
        <v>0.45</v>
      </c>
      <c r="AC32" s="2">
        <v>-2.06</v>
      </c>
      <c r="AD32" s="2">
        <v>-0.78</v>
      </c>
      <c r="AE32" s="2">
        <v>1.87</v>
      </c>
      <c r="AF32" s="2">
        <v>-1.72</v>
      </c>
      <c r="AG32" s="2">
        <v>-1.4</v>
      </c>
      <c r="AH32" s="2">
        <v>3.01</v>
      </c>
      <c r="AI32" s="2">
        <v>-0.84</v>
      </c>
      <c r="AJ32" s="2">
        <v>0.63</v>
      </c>
      <c r="AK32" s="2">
        <v>1.18</v>
      </c>
      <c r="AL32" s="2">
        <v>0.82</v>
      </c>
      <c r="AM32" s="2">
        <v>-0.44</v>
      </c>
      <c r="AN32" s="2">
        <v>0.62</v>
      </c>
      <c r="AO32" s="2">
        <v>0.4</v>
      </c>
      <c r="AP32" s="2">
        <v>1.7</v>
      </c>
      <c r="AQ32" s="2">
        <v>0.93</v>
      </c>
      <c r="AR32" s="2">
        <v>-1.06</v>
      </c>
      <c r="AS32" s="2">
        <v>-0.88</v>
      </c>
      <c r="AT32" s="2">
        <v>0.69</v>
      </c>
      <c r="AU32" s="2">
        <v>-0.23</v>
      </c>
      <c r="AV32" s="2">
        <v>-1.74</v>
      </c>
      <c r="AX32">
        <f t="shared" si="45"/>
        <v>1.3404255319148939E-2</v>
      </c>
    </row>
    <row r="33" spans="1:50" x14ac:dyDescent="0.2">
      <c r="A33" s="1">
        <v>43678</v>
      </c>
      <c r="B33" s="2">
        <v>0.76</v>
      </c>
      <c r="C33" s="2">
        <v>-0.1</v>
      </c>
      <c r="D33" s="2">
        <v>-0.8</v>
      </c>
      <c r="E33" s="2">
        <v>1.42</v>
      </c>
      <c r="F33" s="2">
        <v>-0.26</v>
      </c>
      <c r="G33" s="2">
        <v>-7.61</v>
      </c>
      <c r="H33" s="2">
        <v>-0.97</v>
      </c>
      <c r="I33" s="2">
        <v>0.8</v>
      </c>
      <c r="J33" s="2">
        <v>-1.18</v>
      </c>
      <c r="K33" s="2">
        <v>0.43</v>
      </c>
      <c r="L33" s="2">
        <v>-2.59</v>
      </c>
      <c r="M33" s="2">
        <v>-0.2</v>
      </c>
      <c r="N33" s="2">
        <v>-1.35</v>
      </c>
      <c r="O33" s="2">
        <v>-1.24</v>
      </c>
      <c r="P33" s="2">
        <v>-1.81</v>
      </c>
      <c r="Q33" s="2">
        <v>1.02</v>
      </c>
      <c r="R33" s="2">
        <v>1.0900000000000001</v>
      </c>
      <c r="S33" s="2">
        <v>0.66</v>
      </c>
      <c r="T33" s="2">
        <v>2.98</v>
      </c>
      <c r="U33" s="2">
        <v>0.41</v>
      </c>
      <c r="V33" s="2">
        <v>-1.05</v>
      </c>
      <c r="W33" s="2">
        <v>-2.61</v>
      </c>
      <c r="X33" s="2">
        <v>-0.47</v>
      </c>
      <c r="Y33" s="2">
        <v>0.86</v>
      </c>
      <c r="Z33" s="2">
        <v>2.1</v>
      </c>
      <c r="AA33" s="2">
        <v>1.17</v>
      </c>
      <c r="AB33" s="2">
        <v>-0.54</v>
      </c>
      <c r="AC33" s="2">
        <v>3.73</v>
      </c>
      <c r="AD33" s="2">
        <v>-3.48</v>
      </c>
      <c r="AE33" s="2">
        <v>1.97</v>
      </c>
      <c r="AF33" s="2">
        <v>-3.08</v>
      </c>
      <c r="AG33" s="2">
        <v>-2.8</v>
      </c>
      <c r="AH33" s="2">
        <v>-1.3</v>
      </c>
      <c r="AI33" s="2">
        <v>4.68</v>
      </c>
      <c r="AJ33" s="2">
        <v>-1.96</v>
      </c>
      <c r="AK33" s="2">
        <v>3.4</v>
      </c>
      <c r="AL33" s="2">
        <v>-5.14</v>
      </c>
      <c r="AM33" s="2">
        <v>-3.91</v>
      </c>
      <c r="AN33" s="2">
        <v>0.36</v>
      </c>
      <c r="AO33" s="2">
        <v>0.76</v>
      </c>
      <c r="AP33" s="2">
        <v>2.61</v>
      </c>
      <c r="AQ33" s="2">
        <v>1.97</v>
      </c>
      <c r="AR33" s="2">
        <v>-2.0099999999999998</v>
      </c>
      <c r="AS33" s="2">
        <v>-0.69</v>
      </c>
      <c r="AT33" s="2">
        <v>6.33</v>
      </c>
      <c r="AU33" s="2">
        <v>2.4700000000000002</v>
      </c>
      <c r="AV33" s="2">
        <v>-5.36</v>
      </c>
      <c r="AX33">
        <f t="shared" si="45"/>
        <v>-0.22404255319148939</v>
      </c>
    </row>
    <row r="34" spans="1:50" x14ac:dyDescent="0.2">
      <c r="A34" s="1">
        <v>43709</v>
      </c>
      <c r="B34" s="2">
        <v>-2.76</v>
      </c>
      <c r="C34" s="2">
        <v>3.95</v>
      </c>
      <c r="D34" s="2">
        <v>-0.08</v>
      </c>
      <c r="E34" s="2">
        <v>-1.1499999999999999</v>
      </c>
      <c r="F34" s="2">
        <v>1.92</v>
      </c>
      <c r="G34" s="2">
        <v>2.44</v>
      </c>
      <c r="H34" s="2">
        <v>1.87</v>
      </c>
      <c r="I34" s="2">
        <v>-1.05</v>
      </c>
      <c r="J34" s="2">
        <v>-3.59</v>
      </c>
      <c r="K34" s="2">
        <v>1.1200000000000001</v>
      </c>
      <c r="L34" s="2">
        <v>2.84</v>
      </c>
      <c r="M34" s="2">
        <v>0.52</v>
      </c>
      <c r="N34" s="2">
        <v>0.71</v>
      </c>
      <c r="O34" s="2">
        <v>6.34</v>
      </c>
      <c r="P34" s="2">
        <v>3.75</v>
      </c>
      <c r="Q34" s="2">
        <v>-2.89</v>
      </c>
      <c r="R34" s="2">
        <v>-2.73</v>
      </c>
      <c r="S34" s="2">
        <v>-0.87</v>
      </c>
      <c r="T34" s="2">
        <v>1.71</v>
      </c>
      <c r="U34" s="2">
        <v>-0.13</v>
      </c>
      <c r="V34" s="2">
        <v>0.83</v>
      </c>
      <c r="W34" s="2">
        <v>0.94</v>
      </c>
      <c r="X34" s="2">
        <v>-0.72</v>
      </c>
      <c r="Y34" s="2">
        <v>-1.68</v>
      </c>
      <c r="Z34" s="2">
        <v>2.57</v>
      </c>
      <c r="AA34" s="2">
        <v>-2.16</v>
      </c>
      <c r="AB34" s="2">
        <v>0.89</v>
      </c>
      <c r="AC34" s="2">
        <v>0.06</v>
      </c>
      <c r="AD34" s="2">
        <v>2.87</v>
      </c>
      <c r="AE34" s="2">
        <v>-0.47</v>
      </c>
      <c r="AF34" s="2">
        <v>0.81</v>
      </c>
      <c r="AG34" s="2">
        <v>0.54</v>
      </c>
      <c r="AH34" s="2">
        <v>3.1</v>
      </c>
      <c r="AI34" s="2">
        <v>2.72</v>
      </c>
      <c r="AJ34" s="2">
        <v>-10.199999999999999</v>
      </c>
      <c r="AK34" s="2">
        <v>2.14</v>
      </c>
      <c r="AL34" s="2">
        <v>-6.41</v>
      </c>
      <c r="AM34" s="2">
        <v>-1.22</v>
      </c>
      <c r="AN34" s="2">
        <v>2.91</v>
      </c>
      <c r="AO34" s="2">
        <v>1.59</v>
      </c>
      <c r="AP34" s="2">
        <v>-2.13</v>
      </c>
      <c r="AQ34" s="2">
        <v>1.1000000000000001</v>
      </c>
      <c r="AR34" s="2">
        <v>1.91</v>
      </c>
      <c r="AS34" s="2">
        <v>2.33</v>
      </c>
      <c r="AT34" s="2">
        <v>-7.38</v>
      </c>
      <c r="AU34" s="2">
        <v>-2.44</v>
      </c>
      <c r="AV34" s="2">
        <v>1.49</v>
      </c>
      <c r="AX34">
        <f t="shared" si="45"/>
        <v>0.12574468085106388</v>
      </c>
    </row>
    <row r="35" spans="1:50" x14ac:dyDescent="0.2">
      <c r="A35" s="1">
        <v>43739</v>
      </c>
      <c r="B35" s="2">
        <v>-0.31</v>
      </c>
      <c r="C35" s="2">
        <v>-2.04</v>
      </c>
      <c r="D35" s="2">
        <v>-1.18</v>
      </c>
      <c r="E35" s="2">
        <v>-0.37</v>
      </c>
      <c r="F35" s="2">
        <v>4.91</v>
      </c>
      <c r="G35" s="2">
        <v>4.28</v>
      </c>
      <c r="H35" s="2">
        <v>6.07</v>
      </c>
      <c r="I35" s="2">
        <v>1.57</v>
      </c>
      <c r="J35" s="2">
        <v>3.14</v>
      </c>
      <c r="K35" s="2">
        <v>1.4</v>
      </c>
      <c r="L35" s="2">
        <v>1.02</v>
      </c>
      <c r="M35" s="2">
        <v>2.5299999999999998</v>
      </c>
      <c r="N35" s="2">
        <v>1.83</v>
      </c>
      <c r="O35" s="2">
        <v>2.68</v>
      </c>
      <c r="P35" s="2">
        <v>3.75</v>
      </c>
      <c r="Q35" s="2">
        <v>-0.65</v>
      </c>
      <c r="R35" s="2">
        <v>0.84</v>
      </c>
      <c r="S35" s="2">
        <v>0.31</v>
      </c>
      <c r="T35" s="2">
        <v>5.0199999999999996</v>
      </c>
      <c r="U35" s="2">
        <v>7.0000000000000007E-2</v>
      </c>
      <c r="V35" s="2">
        <v>0.15</v>
      </c>
      <c r="W35" s="2">
        <v>-1.64</v>
      </c>
      <c r="X35" s="2">
        <v>0.51</v>
      </c>
      <c r="Y35" s="2">
        <v>5.0199999999999996</v>
      </c>
      <c r="Z35" s="2">
        <v>0.8</v>
      </c>
      <c r="AA35" s="2">
        <v>-0.16</v>
      </c>
      <c r="AB35" s="2">
        <v>0.54</v>
      </c>
      <c r="AC35" s="2">
        <v>1.73</v>
      </c>
      <c r="AD35" s="2">
        <v>0.94</v>
      </c>
      <c r="AE35" s="2">
        <v>1.24</v>
      </c>
      <c r="AF35" s="2">
        <v>3.4</v>
      </c>
      <c r="AG35" s="2">
        <v>2.37</v>
      </c>
      <c r="AH35" s="2">
        <v>-0.1</v>
      </c>
      <c r="AI35" s="2">
        <v>-1.63</v>
      </c>
      <c r="AJ35" s="2">
        <v>3.94</v>
      </c>
      <c r="AK35" s="2">
        <v>0.91</v>
      </c>
      <c r="AL35" s="2">
        <v>8.99</v>
      </c>
      <c r="AM35" s="2">
        <v>0.64</v>
      </c>
      <c r="AN35" s="2">
        <v>5.0599999999999996</v>
      </c>
      <c r="AO35" s="2">
        <v>2.37</v>
      </c>
      <c r="AP35" s="2">
        <v>-1.1200000000000001</v>
      </c>
      <c r="AQ35" s="2">
        <v>2.4700000000000002</v>
      </c>
      <c r="AR35" s="2">
        <v>-0.4</v>
      </c>
      <c r="AS35" s="2">
        <v>0.78</v>
      </c>
      <c r="AT35" s="2">
        <v>1.8</v>
      </c>
      <c r="AU35" s="2">
        <v>-1.23</v>
      </c>
      <c r="AV35" s="2">
        <v>-6.01</v>
      </c>
      <c r="AX35">
        <f t="shared" si="45"/>
        <v>1.4093617021276588</v>
      </c>
    </row>
    <row r="36" spans="1:50" x14ac:dyDescent="0.2">
      <c r="A36" s="1">
        <v>43770</v>
      </c>
      <c r="B36" s="2">
        <v>2.33</v>
      </c>
      <c r="C36" s="2">
        <v>0.77</v>
      </c>
      <c r="D36" s="2">
        <v>1.5</v>
      </c>
      <c r="E36" s="2">
        <v>0.08</v>
      </c>
      <c r="F36" s="2">
        <v>3.16</v>
      </c>
      <c r="G36" s="2">
        <v>-3.25</v>
      </c>
      <c r="H36" s="2">
        <v>0.88</v>
      </c>
      <c r="I36" s="2">
        <v>2.63</v>
      </c>
      <c r="J36" s="2">
        <v>11.54</v>
      </c>
      <c r="K36" s="2">
        <v>0.92</v>
      </c>
      <c r="L36" s="2">
        <v>0.75</v>
      </c>
      <c r="M36" s="2">
        <v>0.67</v>
      </c>
      <c r="N36" s="2">
        <v>2.11</v>
      </c>
      <c r="O36" s="2">
        <v>1.1000000000000001</v>
      </c>
      <c r="P36" s="2">
        <v>2.5499999999999998</v>
      </c>
      <c r="Q36" s="2">
        <v>-0.03</v>
      </c>
      <c r="R36" s="2">
        <v>-0.14000000000000001</v>
      </c>
      <c r="S36" s="2">
        <v>1.1499999999999999</v>
      </c>
      <c r="T36" s="2">
        <v>-0.98</v>
      </c>
      <c r="U36" s="2">
        <v>1.68</v>
      </c>
      <c r="V36" s="2">
        <v>1.55</v>
      </c>
      <c r="W36" s="2">
        <v>5.97</v>
      </c>
      <c r="X36" s="2">
        <v>3.19</v>
      </c>
      <c r="Y36" s="2">
        <v>8.36</v>
      </c>
      <c r="Z36" s="2">
        <v>4.78</v>
      </c>
      <c r="AA36" s="2">
        <v>-0.26</v>
      </c>
      <c r="AB36" s="2">
        <v>-0.74</v>
      </c>
      <c r="AC36" s="2">
        <v>-0.28000000000000003</v>
      </c>
      <c r="AD36" s="2">
        <v>2.39</v>
      </c>
      <c r="AE36" s="2">
        <v>2.2799999999999998</v>
      </c>
      <c r="AF36" s="2">
        <v>1.24</v>
      </c>
      <c r="AG36" s="2">
        <v>-1.88</v>
      </c>
      <c r="AH36" s="2">
        <v>2.4</v>
      </c>
      <c r="AI36" s="2">
        <v>-1.73</v>
      </c>
      <c r="AJ36" s="2">
        <v>5.74</v>
      </c>
      <c r="AK36" s="2">
        <v>-2.57</v>
      </c>
      <c r="AL36" s="2">
        <v>12.61</v>
      </c>
      <c r="AM36" s="2">
        <v>-0.22</v>
      </c>
      <c r="AN36" s="2">
        <v>4.7300000000000004</v>
      </c>
      <c r="AO36" s="2">
        <v>6.89</v>
      </c>
      <c r="AP36" s="2">
        <v>0.26</v>
      </c>
      <c r="AQ36" s="2">
        <v>1.34</v>
      </c>
      <c r="AR36" s="2">
        <v>1.72</v>
      </c>
      <c r="AS36" s="2">
        <v>0.52</v>
      </c>
      <c r="AT36" s="2">
        <v>-2.4500000000000002</v>
      </c>
      <c r="AU36" s="2">
        <v>1.99</v>
      </c>
      <c r="AV36" s="2">
        <v>-2.11</v>
      </c>
      <c r="AX36">
        <f t="shared" si="45"/>
        <v>1.8114893617021277</v>
      </c>
    </row>
    <row r="37" spans="1:50" x14ac:dyDescent="0.2">
      <c r="A37" s="1">
        <v>43800</v>
      </c>
      <c r="B37" s="2">
        <v>4.6900000000000004</v>
      </c>
      <c r="C37" s="2">
        <v>0.78</v>
      </c>
      <c r="D37" s="2">
        <v>3.55</v>
      </c>
      <c r="E37" s="2">
        <v>0.03</v>
      </c>
      <c r="F37" s="2">
        <v>1.87</v>
      </c>
      <c r="G37" s="2">
        <v>11.96</v>
      </c>
      <c r="H37" s="2">
        <v>3.85</v>
      </c>
      <c r="I37" s="2">
        <v>2.4</v>
      </c>
      <c r="J37" s="2">
        <v>12.63</v>
      </c>
      <c r="K37" s="2">
        <v>1</v>
      </c>
      <c r="L37" s="2">
        <v>-1.25</v>
      </c>
      <c r="M37" s="2">
        <v>2.2999999999999998</v>
      </c>
      <c r="N37" s="2">
        <v>0.8</v>
      </c>
      <c r="O37" s="2">
        <v>2.87</v>
      </c>
      <c r="P37" s="2">
        <v>3.71</v>
      </c>
      <c r="Q37" s="2">
        <v>0.71</v>
      </c>
      <c r="R37" s="2">
        <v>-0.9</v>
      </c>
      <c r="S37" s="2">
        <v>1.87</v>
      </c>
      <c r="T37" s="2">
        <v>2.2799999999999998</v>
      </c>
      <c r="U37" s="2">
        <v>1.19</v>
      </c>
      <c r="V37" s="2">
        <v>1.95</v>
      </c>
      <c r="W37" s="2">
        <v>1.91</v>
      </c>
      <c r="X37" s="2">
        <v>2.93</v>
      </c>
      <c r="Y37" s="2">
        <v>0.34</v>
      </c>
      <c r="Z37" s="2">
        <v>-1</v>
      </c>
      <c r="AA37" s="2">
        <v>0.97</v>
      </c>
      <c r="AB37" s="2">
        <v>2.19</v>
      </c>
      <c r="AC37" s="2">
        <v>0.04</v>
      </c>
      <c r="AD37" s="2">
        <v>2.16</v>
      </c>
      <c r="AE37" s="2">
        <v>1.02</v>
      </c>
      <c r="AF37" s="2">
        <v>4.9000000000000004</v>
      </c>
      <c r="AG37" s="2">
        <v>3.04</v>
      </c>
      <c r="AH37" s="2">
        <v>0.4</v>
      </c>
      <c r="AI37" s="2">
        <v>2.2200000000000002</v>
      </c>
      <c r="AJ37" s="2">
        <v>10.28</v>
      </c>
      <c r="AK37" s="2">
        <v>-0.12</v>
      </c>
      <c r="AL37" s="2">
        <v>6.75</v>
      </c>
      <c r="AM37" s="2">
        <v>0.75</v>
      </c>
      <c r="AN37" s="2">
        <v>5.83</v>
      </c>
      <c r="AO37" s="2">
        <v>5.35</v>
      </c>
      <c r="AP37" s="2">
        <v>1.73</v>
      </c>
      <c r="AQ37" s="2">
        <v>2.52</v>
      </c>
      <c r="AR37" s="2">
        <v>3.95</v>
      </c>
      <c r="AS37" s="2">
        <v>0.38</v>
      </c>
      <c r="AT37" s="2">
        <v>4.24</v>
      </c>
      <c r="AU37" s="2">
        <v>-0.9</v>
      </c>
      <c r="AV37" s="2">
        <v>6.81</v>
      </c>
      <c r="AX37">
        <f t="shared" si="45"/>
        <v>2.7017021276595741</v>
      </c>
    </row>
    <row r="38" spans="1:50" x14ac:dyDescent="0.2">
      <c r="A38" s="4">
        <v>43831</v>
      </c>
      <c r="B38" s="2">
        <v>0.71</v>
      </c>
      <c r="C38" s="2">
        <v>-4.75</v>
      </c>
      <c r="D38" s="2">
        <v>0.86</v>
      </c>
      <c r="E38" s="2">
        <v>0.42</v>
      </c>
      <c r="F38" s="2">
        <v>0.42</v>
      </c>
      <c r="G38" s="2">
        <v>-3.28</v>
      </c>
      <c r="H38" s="2">
        <v>0.23</v>
      </c>
      <c r="I38" s="2">
        <v>0.83</v>
      </c>
      <c r="J38" s="2">
        <v>1.28</v>
      </c>
      <c r="K38" s="2">
        <v>-0.03</v>
      </c>
      <c r="L38" s="2">
        <v>-6.37</v>
      </c>
      <c r="M38" s="2">
        <v>0.37</v>
      </c>
      <c r="N38" s="2">
        <v>7.0000000000000007E-2</v>
      </c>
      <c r="O38" s="2">
        <v>-0.89</v>
      </c>
      <c r="P38" s="2">
        <v>-0.62</v>
      </c>
      <c r="Q38" s="2">
        <v>0.28000000000000003</v>
      </c>
      <c r="R38" s="2">
        <v>4.46</v>
      </c>
      <c r="S38" s="2">
        <v>2.13</v>
      </c>
      <c r="T38" s="2">
        <v>3.85</v>
      </c>
      <c r="U38" s="2">
        <v>0.39</v>
      </c>
      <c r="V38" s="2">
        <v>0.33</v>
      </c>
      <c r="W38" s="2">
        <v>-1.25</v>
      </c>
      <c r="X38" s="2">
        <v>-3</v>
      </c>
      <c r="Y38" s="2">
        <v>-3.42</v>
      </c>
      <c r="Z38" s="2">
        <v>3.45</v>
      </c>
      <c r="AA38" s="2">
        <v>0.91</v>
      </c>
      <c r="AB38" s="2">
        <v>2.0699999999999998</v>
      </c>
      <c r="AC38" s="2">
        <v>0.3</v>
      </c>
      <c r="AD38" s="2">
        <v>-0.98</v>
      </c>
      <c r="AE38" s="2">
        <v>0.12</v>
      </c>
      <c r="AF38" s="2">
        <v>-5.01</v>
      </c>
      <c r="AG38" s="2">
        <v>-2.2799999999999998</v>
      </c>
      <c r="AH38" s="2">
        <v>-0.16</v>
      </c>
      <c r="AI38" s="2">
        <v>-2.75</v>
      </c>
      <c r="AJ38" s="2">
        <v>-2.42</v>
      </c>
      <c r="AK38" s="2">
        <v>2.46</v>
      </c>
      <c r="AL38" s="2">
        <v>-5.4</v>
      </c>
      <c r="AM38" s="2">
        <v>-1.18</v>
      </c>
      <c r="AN38" s="2">
        <v>0.44</v>
      </c>
      <c r="AO38" s="2">
        <v>2.2000000000000002</v>
      </c>
      <c r="AP38" s="2">
        <v>-0.67</v>
      </c>
      <c r="AQ38" s="2">
        <v>3.57</v>
      </c>
      <c r="AR38" s="2">
        <v>-1.01</v>
      </c>
      <c r="AS38" s="2">
        <v>-2.81</v>
      </c>
      <c r="AT38" s="2">
        <v>4.42</v>
      </c>
      <c r="AU38" s="2">
        <v>0.65</v>
      </c>
      <c r="AV38" s="2">
        <v>-3.66</v>
      </c>
      <c r="AX38">
        <f t="shared" si="45"/>
        <v>-0.3131914893617021</v>
      </c>
    </row>
    <row r="39" spans="1:50" x14ac:dyDescent="0.2">
      <c r="A39" s="1">
        <v>43862</v>
      </c>
      <c r="B39" s="2">
        <v>-3.18</v>
      </c>
      <c r="C39" s="2">
        <v>-5.72</v>
      </c>
      <c r="D39" s="2">
        <v>0.79</v>
      </c>
      <c r="E39" s="2">
        <v>-0.11</v>
      </c>
      <c r="F39" s="2">
        <v>-4.87</v>
      </c>
      <c r="G39" s="2">
        <v>-11.13</v>
      </c>
      <c r="H39" s="2">
        <v>-1.5</v>
      </c>
      <c r="I39" s="2">
        <v>-2.52</v>
      </c>
      <c r="J39" s="2">
        <v>-2.16</v>
      </c>
      <c r="K39" s="2">
        <v>-8.9700000000000006</v>
      </c>
      <c r="L39" s="2">
        <v>-4.33</v>
      </c>
      <c r="M39" s="2">
        <v>-3.72</v>
      </c>
      <c r="N39" s="2">
        <v>-6.04</v>
      </c>
      <c r="O39" s="2">
        <v>-5.86</v>
      </c>
      <c r="P39" s="2">
        <v>-1.91</v>
      </c>
      <c r="Q39" s="2">
        <v>-0.71</v>
      </c>
      <c r="R39" s="2">
        <v>0.6</v>
      </c>
      <c r="S39" s="2">
        <v>0.38</v>
      </c>
      <c r="T39" s="2">
        <v>3.84</v>
      </c>
      <c r="U39" s="2">
        <v>-4.04</v>
      </c>
      <c r="V39" s="2">
        <v>-2.14</v>
      </c>
      <c r="W39" s="2">
        <v>-6.14</v>
      </c>
      <c r="X39" s="2">
        <v>1.36</v>
      </c>
      <c r="Y39" s="2">
        <v>-0.56000000000000005</v>
      </c>
      <c r="Z39" s="2">
        <v>-3.02</v>
      </c>
      <c r="AA39" s="2">
        <v>-1.04</v>
      </c>
      <c r="AB39" s="2">
        <v>0.31</v>
      </c>
      <c r="AC39" s="2">
        <v>-7.38</v>
      </c>
      <c r="AD39" s="2">
        <v>-2.2599999999999998</v>
      </c>
      <c r="AE39" s="2">
        <v>-6.41</v>
      </c>
      <c r="AF39" s="2">
        <v>0.51</v>
      </c>
      <c r="AG39" s="2">
        <v>-1.49</v>
      </c>
      <c r="AH39" s="2">
        <v>0</v>
      </c>
      <c r="AI39" s="2">
        <v>-3.19</v>
      </c>
      <c r="AJ39" s="2">
        <v>9.1</v>
      </c>
      <c r="AK39" s="2">
        <v>-5.99</v>
      </c>
      <c r="AL39" s="2">
        <v>-4.05</v>
      </c>
      <c r="AM39" s="2">
        <v>-2.37</v>
      </c>
      <c r="AN39" s="2">
        <v>-7.1</v>
      </c>
      <c r="AO39" s="2">
        <v>-4.62</v>
      </c>
      <c r="AP39" s="2">
        <v>-1.39</v>
      </c>
      <c r="AQ39" s="2">
        <v>-5.0999999999999996</v>
      </c>
      <c r="AR39" s="2">
        <v>-2.09</v>
      </c>
      <c r="AS39" s="2">
        <v>1.24</v>
      </c>
      <c r="AT39" s="2">
        <v>2.2400000000000002</v>
      </c>
      <c r="AU39" s="2">
        <v>1.71</v>
      </c>
      <c r="AV39" s="2">
        <v>-13.11</v>
      </c>
      <c r="AX39">
        <f t="shared" si="45"/>
        <v>-2.6412765957446807</v>
      </c>
    </row>
    <row r="40" spans="1:50" x14ac:dyDescent="0.2">
      <c r="A40" s="1">
        <v>43891</v>
      </c>
      <c r="B40" s="2">
        <v>-0.8</v>
      </c>
      <c r="C40" s="2">
        <v>-7.11</v>
      </c>
      <c r="D40" s="2">
        <v>-2.79</v>
      </c>
      <c r="E40" s="2">
        <v>0.02</v>
      </c>
      <c r="F40" s="2">
        <v>7.74</v>
      </c>
      <c r="G40" s="2">
        <v>-30.85</v>
      </c>
      <c r="H40" s="2">
        <v>-3.93</v>
      </c>
      <c r="I40" s="2">
        <v>4.12</v>
      </c>
      <c r="J40" s="2">
        <v>-5.6</v>
      </c>
      <c r="K40" s="2">
        <v>-33.18</v>
      </c>
      <c r="L40" s="2">
        <v>-35.01</v>
      </c>
      <c r="M40" s="2">
        <v>-10.32</v>
      </c>
      <c r="N40" s="2">
        <v>-10.39</v>
      </c>
      <c r="O40" s="2">
        <v>-8.84</v>
      </c>
      <c r="P40" s="2">
        <v>-8.92</v>
      </c>
      <c r="Q40" s="2">
        <v>-5.17</v>
      </c>
      <c r="R40" s="2">
        <v>-16.07</v>
      </c>
      <c r="S40" s="2">
        <v>-3.37</v>
      </c>
      <c r="T40" s="2">
        <v>-3.3</v>
      </c>
      <c r="U40" s="2">
        <v>-12.09</v>
      </c>
      <c r="V40" s="2">
        <v>-5.85</v>
      </c>
      <c r="W40" s="2">
        <v>-14.69</v>
      </c>
      <c r="X40" s="2">
        <v>3.61</v>
      </c>
      <c r="Y40" s="2">
        <v>1.48</v>
      </c>
      <c r="Z40" s="2">
        <v>-4.5599999999999996</v>
      </c>
      <c r="AA40" s="2">
        <v>-1.08</v>
      </c>
      <c r="AB40" s="2">
        <v>-1.56</v>
      </c>
      <c r="AC40" s="2">
        <v>12.9</v>
      </c>
      <c r="AD40" s="2">
        <v>-3.09</v>
      </c>
      <c r="AE40" s="2">
        <v>-10.63</v>
      </c>
      <c r="AF40" s="2">
        <v>-9.32</v>
      </c>
      <c r="AG40" s="2">
        <v>-6.92</v>
      </c>
      <c r="AH40" s="2">
        <v>0.15</v>
      </c>
      <c r="AI40" s="2">
        <v>-11.44</v>
      </c>
      <c r="AJ40" s="2">
        <v>-10.55</v>
      </c>
      <c r="AK40" s="2">
        <v>-6.7</v>
      </c>
      <c r="AL40" s="2">
        <v>-14.75</v>
      </c>
      <c r="AM40" s="2">
        <v>3.33</v>
      </c>
      <c r="AN40" s="2">
        <v>-9.31</v>
      </c>
      <c r="AO40" s="2">
        <v>-3.88</v>
      </c>
      <c r="AP40" s="2">
        <v>-3.42</v>
      </c>
      <c r="AQ40" s="2">
        <v>-16.5</v>
      </c>
      <c r="AR40" s="2">
        <v>-16.309999999999999</v>
      </c>
      <c r="AS40" s="2">
        <v>-1.19</v>
      </c>
      <c r="AT40" s="2">
        <v>13.65</v>
      </c>
      <c r="AU40" s="2">
        <v>1.79</v>
      </c>
      <c r="AV40" s="2">
        <v>-46.46</v>
      </c>
      <c r="AX40">
        <f t="shared" si="45"/>
        <v>-7.3863829787234021</v>
      </c>
    </row>
    <row r="41" spans="1:50" x14ac:dyDescent="0.2">
      <c r="A41" s="1">
        <v>43922</v>
      </c>
      <c r="B41" s="2">
        <v>5.83</v>
      </c>
      <c r="C41" s="2">
        <v>-11.26</v>
      </c>
      <c r="D41" s="2">
        <v>3.7</v>
      </c>
      <c r="E41" s="2">
        <v>-0.59</v>
      </c>
      <c r="F41" s="2">
        <v>10.06</v>
      </c>
      <c r="G41" s="2">
        <v>6.57</v>
      </c>
      <c r="H41" s="2">
        <v>2.93</v>
      </c>
      <c r="I41" s="2">
        <v>1.8</v>
      </c>
      <c r="J41" s="2">
        <v>6.45</v>
      </c>
      <c r="K41" s="2">
        <v>2.02</v>
      </c>
      <c r="L41" s="2">
        <v>7.49</v>
      </c>
      <c r="M41" s="2">
        <v>11.35</v>
      </c>
      <c r="N41" s="2">
        <v>2.77</v>
      </c>
      <c r="O41" s="2">
        <v>3.91</v>
      </c>
      <c r="P41" s="2">
        <v>4.25</v>
      </c>
      <c r="Q41" s="2">
        <v>0.55000000000000004</v>
      </c>
      <c r="R41" s="2">
        <v>10.83</v>
      </c>
      <c r="S41" s="2">
        <v>4.13</v>
      </c>
      <c r="T41" s="2">
        <v>7.71</v>
      </c>
      <c r="U41" s="2">
        <v>3.63</v>
      </c>
      <c r="V41" s="2">
        <v>3.2</v>
      </c>
      <c r="W41" s="2">
        <v>4.9400000000000004</v>
      </c>
      <c r="X41" s="2">
        <v>4.83</v>
      </c>
      <c r="Y41" s="2">
        <v>8.33</v>
      </c>
      <c r="Z41" s="2">
        <v>1.53</v>
      </c>
      <c r="AA41" s="2">
        <v>0.98</v>
      </c>
      <c r="AB41" s="2">
        <v>2.29</v>
      </c>
      <c r="AC41" s="2">
        <v>-0.02</v>
      </c>
      <c r="AD41" s="2">
        <v>0.74</v>
      </c>
      <c r="AE41" s="2">
        <v>9.09</v>
      </c>
      <c r="AF41" s="2">
        <v>9.34</v>
      </c>
      <c r="AG41" s="2">
        <v>2.13</v>
      </c>
      <c r="AH41" s="2">
        <v>-0.9</v>
      </c>
      <c r="AI41" s="2">
        <v>10.56</v>
      </c>
      <c r="AJ41" s="2">
        <v>4.22</v>
      </c>
      <c r="AK41" s="2">
        <v>-3.73</v>
      </c>
      <c r="AL41" s="2">
        <v>16.7</v>
      </c>
      <c r="AM41" s="2">
        <v>7.96</v>
      </c>
      <c r="AN41" s="2">
        <v>2.15</v>
      </c>
      <c r="AO41" s="2">
        <v>3.11</v>
      </c>
      <c r="AP41" s="2">
        <v>1.51</v>
      </c>
      <c r="AQ41" s="2">
        <v>3.62</v>
      </c>
      <c r="AR41" s="2">
        <v>7.03</v>
      </c>
      <c r="AS41" s="2">
        <v>0.82</v>
      </c>
      <c r="AT41" s="2">
        <v>-1.41</v>
      </c>
      <c r="AU41" s="2">
        <v>4.45</v>
      </c>
      <c r="AV41" s="2">
        <v>53.46</v>
      </c>
      <c r="AX41">
        <f t="shared" si="45"/>
        <v>5.128936170212766</v>
      </c>
    </row>
    <row r="42" spans="1:50" x14ac:dyDescent="0.2">
      <c r="A42" s="1">
        <v>43952</v>
      </c>
      <c r="B42" s="2">
        <v>6.86</v>
      </c>
      <c r="C42" s="2">
        <v>10.17</v>
      </c>
      <c r="D42" s="2">
        <v>0.51</v>
      </c>
      <c r="E42" s="2">
        <v>1.37</v>
      </c>
      <c r="F42" s="2">
        <v>4.38</v>
      </c>
      <c r="G42" s="2">
        <v>5.4</v>
      </c>
      <c r="H42" s="2">
        <v>1.1000000000000001</v>
      </c>
      <c r="I42" s="2">
        <v>1.46</v>
      </c>
      <c r="J42" s="2">
        <v>6.8</v>
      </c>
      <c r="K42" s="2">
        <v>0.65</v>
      </c>
      <c r="L42" s="2">
        <v>1.1200000000000001</v>
      </c>
      <c r="M42" s="2">
        <v>5.12</v>
      </c>
      <c r="N42" s="2">
        <v>2.82</v>
      </c>
      <c r="O42" s="2">
        <v>3.51</v>
      </c>
      <c r="P42" s="2">
        <v>4.09</v>
      </c>
      <c r="Q42" s="2">
        <v>0.91</v>
      </c>
      <c r="R42" s="2">
        <v>4.17</v>
      </c>
      <c r="S42" s="2">
        <v>2.57</v>
      </c>
      <c r="T42" s="2">
        <v>3.14</v>
      </c>
      <c r="U42" s="2">
        <v>2.39</v>
      </c>
      <c r="V42" s="2">
        <v>3.28</v>
      </c>
      <c r="W42" s="2">
        <v>7.83</v>
      </c>
      <c r="X42" s="2">
        <v>2.5</v>
      </c>
      <c r="Y42" s="2">
        <v>3.29</v>
      </c>
      <c r="Z42" s="2">
        <v>5.42</v>
      </c>
      <c r="AA42" s="2">
        <v>-0.59</v>
      </c>
      <c r="AB42" s="2">
        <v>3.03</v>
      </c>
      <c r="AC42" s="2">
        <v>-0.02</v>
      </c>
      <c r="AD42" s="2">
        <v>1.51</v>
      </c>
      <c r="AE42" s="2">
        <v>2.36</v>
      </c>
      <c r="AF42" s="2">
        <v>2.2799999999999998</v>
      </c>
      <c r="AG42" s="2">
        <v>0.43</v>
      </c>
      <c r="AH42" s="2">
        <v>-0.3</v>
      </c>
      <c r="AI42" s="2">
        <v>2.4900000000000002</v>
      </c>
      <c r="AJ42" s="2">
        <v>0.97</v>
      </c>
      <c r="AK42" s="2">
        <v>-0.08</v>
      </c>
      <c r="AL42" s="2">
        <v>12.88</v>
      </c>
      <c r="AM42" s="2">
        <v>3.92</v>
      </c>
      <c r="AN42" s="2">
        <v>5.25</v>
      </c>
      <c r="AO42" s="2">
        <v>6.04</v>
      </c>
      <c r="AP42" s="2">
        <v>3.71</v>
      </c>
      <c r="AQ42" s="2">
        <v>0.89</v>
      </c>
      <c r="AR42" s="2">
        <v>2.2000000000000002</v>
      </c>
      <c r="AS42" s="2">
        <v>0.62</v>
      </c>
      <c r="AT42" s="2">
        <v>-3.32</v>
      </c>
      <c r="AU42" s="2">
        <v>0.94</v>
      </c>
      <c r="AV42" s="2">
        <v>6.6</v>
      </c>
      <c r="AX42">
        <f t="shared" si="45"/>
        <v>3.0355319148936166</v>
      </c>
    </row>
    <row r="43" spans="1:50" x14ac:dyDescent="0.2">
      <c r="A43" s="1">
        <v>43983</v>
      </c>
      <c r="B43" s="2">
        <v>1.42</v>
      </c>
      <c r="C43" s="2">
        <v>3.97</v>
      </c>
      <c r="D43" s="2">
        <v>-0.48</v>
      </c>
      <c r="E43" s="2">
        <v>-1.0900000000000001</v>
      </c>
      <c r="F43" s="2">
        <v>1.95</v>
      </c>
      <c r="G43" s="2">
        <v>2.99</v>
      </c>
      <c r="H43" s="2">
        <v>6.67</v>
      </c>
      <c r="I43" s="2">
        <v>2.0699999999999998</v>
      </c>
      <c r="J43" s="2">
        <v>0.03</v>
      </c>
      <c r="K43" s="2">
        <v>0.81</v>
      </c>
      <c r="L43" s="2">
        <v>4.99</v>
      </c>
      <c r="M43" s="2">
        <v>1.46</v>
      </c>
      <c r="N43" s="2">
        <v>1.33</v>
      </c>
      <c r="O43" s="2">
        <v>1.42</v>
      </c>
      <c r="P43" s="2">
        <v>0.75</v>
      </c>
      <c r="Q43" s="2">
        <v>2.17</v>
      </c>
      <c r="R43" s="2">
        <v>3.42</v>
      </c>
      <c r="S43" s="2">
        <v>2.0699999999999998</v>
      </c>
      <c r="T43" s="2">
        <v>18.3</v>
      </c>
      <c r="U43" s="2">
        <v>-0.15</v>
      </c>
      <c r="V43" s="2">
        <v>-0.33</v>
      </c>
      <c r="W43" s="2">
        <v>8.39</v>
      </c>
      <c r="X43" s="2">
        <v>0.25</v>
      </c>
      <c r="Y43" s="2">
        <v>4.5999999999999996</v>
      </c>
      <c r="Z43" s="2">
        <v>0.32</v>
      </c>
      <c r="AA43" s="2">
        <v>1</v>
      </c>
      <c r="AB43" s="2">
        <v>1.05</v>
      </c>
      <c r="AC43" s="2">
        <v>1.68</v>
      </c>
      <c r="AD43" s="2">
        <v>1.52</v>
      </c>
      <c r="AE43" s="2">
        <v>2.0299999999999998</v>
      </c>
      <c r="AF43" s="2">
        <v>8.91</v>
      </c>
      <c r="AG43" s="2">
        <v>1.02</v>
      </c>
      <c r="AH43" s="2">
        <v>-3.1</v>
      </c>
      <c r="AI43" s="2">
        <v>-3.82</v>
      </c>
      <c r="AJ43" s="2">
        <v>0.91</v>
      </c>
      <c r="AK43" s="2">
        <v>-6.33</v>
      </c>
      <c r="AL43" s="2">
        <v>1.62</v>
      </c>
      <c r="AM43" s="2">
        <v>0.19</v>
      </c>
      <c r="AN43" s="2">
        <v>-2.19</v>
      </c>
      <c r="AO43" s="2">
        <v>1.84</v>
      </c>
      <c r="AP43" s="2">
        <v>2.95</v>
      </c>
      <c r="AQ43" s="2">
        <v>-1.71</v>
      </c>
      <c r="AR43" s="2">
        <v>4.16</v>
      </c>
      <c r="AS43" s="2">
        <v>2.81</v>
      </c>
      <c r="AT43" s="2">
        <v>3.38</v>
      </c>
      <c r="AU43" s="2">
        <v>0.49</v>
      </c>
      <c r="AV43" s="2">
        <v>-8</v>
      </c>
      <c r="AX43">
        <f t="shared" si="45"/>
        <v>1.6540425531914895</v>
      </c>
    </row>
    <row r="44" spans="1:50" x14ac:dyDescent="0.2">
      <c r="A44" s="1">
        <v>44013</v>
      </c>
      <c r="B44" s="2">
        <v>3.66</v>
      </c>
      <c r="C44" s="2">
        <v>11.4</v>
      </c>
      <c r="D44" s="2">
        <v>-1.38</v>
      </c>
      <c r="E44" s="2">
        <v>0.45</v>
      </c>
      <c r="F44" s="2">
        <v>6.43</v>
      </c>
      <c r="G44" s="2">
        <v>8.49</v>
      </c>
      <c r="H44" s="2">
        <v>6.65</v>
      </c>
      <c r="I44" s="2">
        <v>2.4900000000000002</v>
      </c>
      <c r="J44" s="2">
        <v>-9.26</v>
      </c>
      <c r="K44" s="2">
        <v>1.88</v>
      </c>
      <c r="L44" s="2">
        <v>-3.47</v>
      </c>
      <c r="M44" s="2">
        <v>1.74</v>
      </c>
      <c r="N44" s="2">
        <v>3.15</v>
      </c>
      <c r="O44" s="2">
        <v>4.84</v>
      </c>
      <c r="P44" s="2">
        <v>1.83</v>
      </c>
      <c r="Q44" s="2">
        <v>1.43</v>
      </c>
      <c r="R44" s="2">
        <v>0.68</v>
      </c>
      <c r="S44" s="2">
        <v>4.55</v>
      </c>
      <c r="T44" s="2">
        <v>1.1499999999999999</v>
      </c>
      <c r="U44" s="2">
        <v>2.41</v>
      </c>
      <c r="V44" s="2">
        <v>2.06</v>
      </c>
      <c r="W44" s="2">
        <v>-1.24</v>
      </c>
      <c r="X44" s="2">
        <v>-0.38</v>
      </c>
      <c r="Y44" s="2">
        <v>9.1</v>
      </c>
      <c r="Z44" s="2">
        <v>4.63</v>
      </c>
      <c r="AA44" s="2">
        <v>1.59</v>
      </c>
      <c r="AB44" s="2">
        <v>0.27</v>
      </c>
      <c r="AC44" s="2">
        <v>4.07</v>
      </c>
      <c r="AD44" s="2">
        <v>1.39</v>
      </c>
      <c r="AE44" s="2">
        <v>-0.13</v>
      </c>
      <c r="AF44" s="2">
        <v>0.6</v>
      </c>
      <c r="AG44" s="2">
        <v>2.79</v>
      </c>
      <c r="AH44" s="2">
        <v>-4.5999999999999996</v>
      </c>
      <c r="AI44" s="2">
        <v>6.15</v>
      </c>
      <c r="AJ44" s="2">
        <v>0.52</v>
      </c>
      <c r="AK44" s="2">
        <v>0.42</v>
      </c>
      <c r="AL44" s="2">
        <v>1.1299999999999999</v>
      </c>
      <c r="AM44" s="2">
        <v>0.88</v>
      </c>
      <c r="AN44" s="2">
        <v>-4.78</v>
      </c>
      <c r="AO44" s="2">
        <v>0.24</v>
      </c>
      <c r="AP44" s="2">
        <v>8.8000000000000007</v>
      </c>
      <c r="AQ44" s="2">
        <v>8.4700000000000006</v>
      </c>
      <c r="AR44" s="2">
        <v>5.93</v>
      </c>
      <c r="AS44" s="2">
        <v>-0.93</v>
      </c>
      <c r="AT44" s="2">
        <v>2.84</v>
      </c>
      <c r="AU44" s="2">
        <v>3.15</v>
      </c>
      <c r="AV44" s="2">
        <v>-2.97</v>
      </c>
      <c r="AX44">
        <f t="shared" si="45"/>
        <v>2.108936170212766</v>
      </c>
    </row>
    <row r="45" spans="1:50" x14ac:dyDescent="0.2">
      <c r="A45" s="1">
        <v>44044</v>
      </c>
      <c r="B45" s="2">
        <v>3.63</v>
      </c>
      <c r="C45" s="2">
        <v>2.5</v>
      </c>
      <c r="D45" s="2">
        <v>0.96</v>
      </c>
      <c r="E45" s="2">
        <v>-0.03</v>
      </c>
      <c r="F45" s="2">
        <v>4.25</v>
      </c>
      <c r="G45" s="2">
        <v>-5.82</v>
      </c>
      <c r="H45" s="2">
        <v>2.06</v>
      </c>
      <c r="I45" s="2">
        <v>-0.96</v>
      </c>
      <c r="J45" s="2">
        <v>11.89</v>
      </c>
      <c r="K45" s="2">
        <v>1.48</v>
      </c>
      <c r="L45" s="2">
        <v>-4.8600000000000003</v>
      </c>
      <c r="M45" s="2">
        <v>1.83</v>
      </c>
      <c r="N45" s="2">
        <v>1.84</v>
      </c>
      <c r="O45" s="2">
        <v>1.42</v>
      </c>
      <c r="P45" s="2">
        <v>3.99</v>
      </c>
      <c r="Q45" s="2">
        <v>-0.31</v>
      </c>
      <c r="R45" s="2">
        <v>7.61</v>
      </c>
      <c r="S45" s="2">
        <v>-0.4</v>
      </c>
      <c r="T45" s="2">
        <v>-0.11</v>
      </c>
      <c r="U45" s="2">
        <v>-0.21</v>
      </c>
      <c r="V45" s="2">
        <v>2.4</v>
      </c>
      <c r="W45" s="2">
        <v>9.61</v>
      </c>
      <c r="X45" s="2">
        <v>4.72</v>
      </c>
      <c r="Y45" s="2">
        <v>-1.96</v>
      </c>
      <c r="Z45" s="2">
        <v>-2.39</v>
      </c>
      <c r="AA45" s="2">
        <v>0.62</v>
      </c>
      <c r="AB45" s="2">
        <v>2.75</v>
      </c>
      <c r="AC45" s="2">
        <v>-1.55</v>
      </c>
      <c r="AD45" s="2">
        <v>2.14</v>
      </c>
      <c r="AE45" s="2">
        <v>1.3</v>
      </c>
      <c r="AF45" s="2">
        <v>0.92</v>
      </c>
      <c r="AG45" s="2">
        <v>0.48</v>
      </c>
      <c r="AH45" s="2">
        <v>-0.6</v>
      </c>
      <c r="AI45" s="2">
        <v>2.67</v>
      </c>
      <c r="AJ45" s="2">
        <v>12.66</v>
      </c>
      <c r="AK45" s="2">
        <v>-2.5099999999999998</v>
      </c>
      <c r="AL45" s="2">
        <v>4.17</v>
      </c>
      <c r="AM45" s="2">
        <v>3.37</v>
      </c>
      <c r="AN45" s="2">
        <v>5.18</v>
      </c>
      <c r="AO45" s="2">
        <v>0.53</v>
      </c>
      <c r="AP45" s="2">
        <v>2.61</v>
      </c>
      <c r="AQ45" s="2">
        <v>7.43</v>
      </c>
      <c r="AR45" s="2">
        <v>5.82</v>
      </c>
      <c r="AS45" s="2">
        <v>-1.82</v>
      </c>
      <c r="AT45" s="2">
        <v>3.55</v>
      </c>
      <c r="AU45" s="2">
        <v>1.1599999999999999</v>
      </c>
      <c r="AV45" s="2">
        <v>-0.57999999999999996</v>
      </c>
      <c r="AX45">
        <f t="shared" si="45"/>
        <v>1.9880851063829788</v>
      </c>
    </row>
    <row r="46" spans="1:50" x14ac:dyDescent="0.2">
      <c r="A46" s="1">
        <v>44075</v>
      </c>
      <c r="B46" s="2">
        <v>0.64</v>
      </c>
      <c r="C46" s="2">
        <v>-1.55</v>
      </c>
      <c r="D46" s="2">
        <v>-0.86</v>
      </c>
      <c r="E46" s="2">
        <v>0.05</v>
      </c>
      <c r="F46" s="2">
        <v>-0.72</v>
      </c>
      <c r="G46" s="2">
        <v>-5.29</v>
      </c>
      <c r="H46" s="2">
        <v>0.93</v>
      </c>
      <c r="I46" s="2">
        <v>-2.85</v>
      </c>
      <c r="J46" s="2">
        <v>-7.74</v>
      </c>
      <c r="K46" s="2">
        <v>0.74</v>
      </c>
      <c r="L46" s="2">
        <v>2.0299999999999998</v>
      </c>
      <c r="M46" s="2">
        <v>-0.77</v>
      </c>
      <c r="N46" s="2">
        <v>-1.51</v>
      </c>
      <c r="O46" s="2">
        <v>1.27</v>
      </c>
      <c r="P46" s="2">
        <v>-2.2799999999999998</v>
      </c>
      <c r="Q46" s="2">
        <v>0.5</v>
      </c>
      <c r="R46" s="2">
        <v>-2.09</v>
      </c>
      <c r="S46" s="2">
        <v>-0.5</v>
      </c>
      <c r="T46" s="2">
        <v>-0.54</v>
      </c>
      <c r="U46" s="2">
        <v>0.86</v>
      </c>
      <c r="V46" s="2">
        <v>1.01</v>
      </c>
      <c r="W46" s="2">
        <v>4.0599999999999996</v>
      </c>
      <c r="X46" s="2">
        <v>-1.74</v>
      </c>
      <c r="Y46" s="2">
        <v>14.42</v>
      </c>
      <c r="Z46" s="2">
        <v>-1.55</v>
      </c>
      <c r="AA46" s="2">
        <v>0.41</v>
      </c>
      <c r="AB46" s="2">
        <v>3.78</v>
      </c>
      <c r="AC46" s="2">
        <v>2.6</v>
      </c>
      <c r="AD46" s="2">
        <v>-1</v>
      </c>
      <c r="AE46" s="2">
        <v>-3.61</v>
      </c>
      <c r="AF46" s="2">
        <v>-4.55</v>
      </c>
      <c r="AG46" s="2">
        <v>-0.73</v>
      </c>
      <c r="AH46" s="2">
        <v>-1.4</v>
      </c>
      <c r="AI46" s="2">
        <v>-3.19</v>
      </c>
      <c r="AJ46" s="2">
        <v>6.77</v>
      </c>
      <c r="AK46" s="2">
        <v>-2.08</v>
      </c>
      <c r="AL46" s="2">
        <v>2.81</v>
      </c>
      <c r="AM46" s="2">
        <v>-1.22</v>
      </c>
      <c r="AN46" s="2">
        <v>1.18</v>
      </c>
      <c r="AO46" s="2">
        <v>2.2599999999999998</v>
      </c>
      <c r="AP46" s="2">
        <v>-1.03</v>
      </c>
      <c r="AQ46" s="2">
        <v>-0.74</v>
      </c>
      <c r="AR46" s="2">
        <v>1.51</v>
      </c>
      <c r="AS46" s="2">
        <v>-1.55</v>
      </c>
      <c r="AT46" s="2">
        <v>2.39</v>
      </c>
      <c r="AU46" s="2">
        <v>-0.35</v>
      </c>
      <c r="AV46" s="2">
        <v>-10.9</v>
      </c>
      <c r="AX46">
        <f t="shared" si="45"/>
        <v>-0.25787234042553203</v>
      </c>
    </row>
    <row r="47" spans="1:50" x14ac:dyDescent="0.2">
      <c r="A47" s="1">
        <v>44105</v>
      </c>
      <c r="B47" s="2">
        <v>-3.69</v>
      </c>
      <c r="C47" s="2">
        <v>-2.1</v>
      </c>
      <c r="D47" s="2">
        <v>-0.69</v>
      </c>
      <c r="E47" s="2">
        <v>-0.13</v>
      </c>
      <c r="F47" s="2">
        <v>-1.08</v>
      </c>
      <c r="G47" s="2">
        <v>-2.39</v>
      </c>
      <c r="H47" s="2">
        <v>-0.09</v>
      </c>
      <c r="I47" s="2">
        <v>-2.0699999999999998</v>
      </c>
      <c r="J47" s="2">
        <v>7.3</v>
      </c>
      <c r="K47" s="2">
        <v>0.66</v>
      </c>
      <c r="L47" s="2">
        <v>-0.67</v>
      </c>
      <c r="M47" s="2">
        <v>-2.2400000000000002</v>
      </c>
      <c r="N47" s="2">
        <v>-0.35</v>
      </c>
      <c r="O47" s="2">
        <v>-1.3</v>
      </c>
      <c r="P47" s="2">
        <v>-3.76</v>
      </c>
      <c r="Q47" s="2">
        <v>-2.5</v>
      </c>
      <c r="R47" s="2">
        <v>2.41</v>
      </c>
      <c r="S47" s="2">
        <v>0.55000000000000004</v>
      </c>
      <c r="T47" s="2">
        <v>1.19</v>
      </c>
      <c r="U47" s="2">
        <v>-0.64</v>
      </c>
      <c r="V47" s="2">
        <v>-1.51</v>
      </c>
      <c r="W47" s="2">
        <v>-6.65</v>
      </c>
      <c r="X47" s="2">
        <v>-0.37</v>
      </c>
      <c r="Y47" s="2">
        <v>-0.49</v>
      </c>
      <c r="Z47" s="2">
        <v>1.41</v>
      </c>
      <c r="AA47" s="2">
        <v>0.48</v>
      </c>
      <c r="AB47" s="2">
        <v>-1.67</v>
      </c>
      <c r="AC47" s="2">
        <v>0.36</v>
      </c>
      <c r="AD47" s="2">
        <v>-0.76</v>
      </c>
      <c r="AE47" s="2">
        <v>-7.19</v>
      </c>
      <c r="AF47" s="2">
        <v>-2.36</v>
      </c>
      <c r="AG47" s="2">
        <v>0.18</v>
      </c>
      <c r="AH47" s="2">
        <v>-1.4</v>
      </c>
      <c r="AI47" s="2">
        <v>-0.19</v>
      </c>
      <c r="AJ47" s="2">
        <v>2.59</v>
      </c>
      <c r="AK47" s="2">
        <v>-4.16</v>
      </c>
      <c r="AL47" s="2">
        <v>-3.3</v>
      </c>
      <c r="AM47" s="2">
        <v>2.95</v>
      </c>
      <c r="AN47" s="2">
        <v>-4.3499999999999996</v>
      </c>
      <c r="AO47" s="2">
        <v>-2.99</v>
      </c>
      <c r="AP47" s="2">
        <v>0.99</v>
      </c>
      <c r="AQ47" s="2">
        <v>1.52</v>
      </c>
      <c r="AR47" s="2">
        <v>-1.74</v>
      </c>
      <c r="AS47" s="2">
        <v>0.47</v>
      </c>
      <c r="AT47" s="2">
        <v>-3.18</v>
      </c>
      <c r="AU47" s="2">
        <v>-1.44</v>
      </c>
      <c r="AV47" s="2">
        <v>4.01</v>
      </c>
      <c r="AX47">
        <f t="shared" si="45"/>
        <v>-0.85914893617021282</v>
      </c>
    </row>
    <row r="48" spans="1:50" x14ac:dyDescent="0.2">
      <c r="A48" s="1">
        <v>44136</v>
      </c>
      <c r="B48" s="2">
        <v>-0.32</v>
      </c>
      <c r="C48" s="2">
        <v>2.37</v>
      </c>
      <c r="D48" s="2">
        <v>1.64</v>
      </c>
      <c r="E48" s="2">
        <v>1.25</v>
      </c>
      <c r="F48" s="2">
        <v>6.22</v>
      </c>
      <c r="G48" s="2">
        <v>19.079999999999998</v>
      </c>
      <c r="H48" s="2">
        <v>3.34</v>
      </c>
      <c r="I48" s="2">
        <v>6.14</v>
      </c>
      <c r="J48" s="2">
        <v>6.08</v>
      </c>
      <c r="K48" s="2">
        <v>1.87</v>
      </c>
      <c r="L48" s="2">
        <v>12.01</v>
      </c>
      <c r="M48" s="2">
        <v>10.31</v>
      </c>
      <c r="N48" s="2">
        <v>15.05</v>
      </c>
      <c r="O48" s="2">
        <v>11.81</v>
      </c>
      <c r="P48" s="2">
        <v>14.37</v>
      </c>
      <c r="Q48" s="2">
        <v>0.4</v>
      </c>
      <c r="R48" s="2">
        <v>6.51</v>
      </c>
      <c r="S48" s="2">
        <v>-1.38</v>
      </c>
      <c r="T48" s="2">
        <v>-5.6</v>
      </c>
      <c r="U48" s="2">
        <v>-0.36</v>
      </c>
      <c r="V48" s="2">
        <v>2.4</v>
      </c>
      <c r="W48" s="2">
        <v>18.34</v>
      </c>
      <c r="X48" s="2">
        <v>7.36</v>
      </c>
      <c r="Y48" s="2">
        <v>2.33</v>
      </c>
      <c r="Z48" s="2">
        <v>5.08</v>
      </c>
      <c r="AA48" s="2">
        <v>0.28000000000000003</v>
      </c>
      <c r="AB48" s="2">
        <v>-0.22</v>
      </c>
      <c r="AC48" s="2">
        <v>2.93</v>
      </c>
      <c r="AD48" s="2">
        <v>2.59</v>
      </c>
      <c r="AE48" s="2">
        <v>15.04</v>
      </c>
      <c r="AF48" s="2">
        <v>3.41</v>
      </c>
      <c r="AG48" s="2">
        <v>3.42</v>
      </c>
      <c r="AH48" s="2">
        <v>11.4</v>
      </c>
      <c r="AI48" s="2">
        <v>4.6900000000000004</v>
      </c>
      <c r="AJ48" s="2">
        <v>20.63</v>
      </c>
      <c r="AK48" s="2">
        <v>-9.08</v>
      </c>
      <c r="AL48" s="2">
        <v>8.83</v>
      </c>
      <c r="AM48" s="2">
        <v>13.38</v>
      </c>
      <c r="AN48" s="2">
        <v>1.77</v>
      </c>
      <c r="AO48" s="2">
        <v>0.21</v>
      </c>
      <c r="AP48" s="2">
        <v>-3.22</v>
      </c>
      <c r="AQ48" s="2">
        <v>8.4499999999999993</v>
      </c>
      <c r="AR48" s="2">
        <v>7.08</v>
      </c>
      <c r="AS48" s="2">
        <v>4.9800000000000004</v>
      </c>
      <c r="AT48" s="2">
        <v>-9.83</v>
      </c>
      <c r="AU48" s="2">
        <v>-0.64</v>
      </c>
      <c r="AV48" s="2">
        <v>30.88</v>
      </c>
      <c r="AX48">
        <f t="shared" si="45"/>
        <v>5.6017021276595766</v>
      </c>
    </row>
    <row r="49" spans="1:51" x14ac:dyDescent="0.2">
      <c r="A49" s="1">
        <v>44166</v>
      </c>
      <c r="B49" s="2">
        <v>3.06</v>
      </c>
      <c r="C49" s="2">
        <v>-5.56</v>
      </c>
      <c r="D49" s="2">
        <v>3.14</v>
      </c>
      <c r="E49" s="2">
        <v>0.32</v>
      </c>
      <c r="F49" s="2">
        <v>0.32</v>
      </c>
      <c r="G49" s="2">
        <v>8.11</v>
      </c>
      <c r="H49" s="2">
        <v>1.6</v>
      </c>
      <c r="I49" s="2">
        <v>5.44</v>
      </c>
      <c r="J49" s="2">
        <v>11.83</v>
      </c>
      <c r="K49" s="2">
        <v>1.79</v>
      </c>
      <c r="L49" s="2">
        <v>2.74</v>
      </c>
      <c r="M49" s="2">
        <v>4.6100000000000003</v>
      </c>
      <c r="N49" s="2">
        <v>3.89</v>
      </c>
      <c r="O49" s="2">
        <v>7.1</v>
      </c>
      <c r="P49" s="2">
        <v>4.5599999999999996</v>
      </c>
      <c r="Q49" s="2">
        <v>3.5</v>
      </c>
      <c r="R49" s="2">
        <v>13.37</v>
      </c>
      <c r="S49" s="2">
        <v>5.14</v>
      </c>
      <c r="T49" s="2">
        <v>16.02</v>
      </c>
      <c r="U49" s="2">
        <v>2.64</v>
      </c>
      <c r="V49" s="2">
        <v>3.85</v>
      </c>
      <c r="W49" s="2">
        <v>5.72</v>
      </c>
      <c r="X49" s="2">
        <v>5.95</v>
      </c>
      <c r="Y49" s="2">
        <v>6.86</v>
      </c>
      <c r="Z49" s="2">
        <v>4.09</v>
      </c>
      <c r="AA49" s="2">
        <v>1.4</v>
      </c>
      <c r="AB49" s="2">
        <v>1.83</v>
      </c>
      <c r="AC49" s="2">
        <v>1.87</v>
      </c>
      <c r="AD49" s="2">
        <v>2.98</v>
      </c>
      <c r="AE49" s="2">
        <v>1.01</v>
      </c>
      <c r="AF49" s="2">
        <v>9.9700000000000006</v>
      </c>
      <c r="AG49" s="2">
        <v>1.5</v>
      </c>
      <c r="AH49" s="2">
        <v>2.2999999999999998</v>
      </c>
      <c r="AI49" s="2">
        <v>7.61</v>
      </c>
      <c r="AJ49" s="2">
        <v>16.77</v>
      </c>
      <c r="AK49" s="2">
        <v>1.1399999999999999</v>
      </c>
      <c r="AL49" s="2">
        <v>6.75</v>
      </c>
      <c r="AM49" s="2">
        <v>8.49</v>
      </c>
      <c r="AN49" s="2">
        <v>3.87</v>
      </c>
      <c r="AO49" s="2">
        <v>1.0900000000000001</v>
      </c>
      <c r="AP49" s="2">
        <v>-2.4300000000000002</v>
      </c>
      <c r="AQ49" s="2">
        <v>4.99</v>
      </c>
      <c r="AR49" s="2">
        <v>2.6</v>
      </c>
      <c r="AS49" s="2">
        <v>2.42</v>
      </c>
      <c r="AT49" s="2">
        <v>1.1299999999999999</v>
      </c>
      <c r="AU49" s="2">
        <v>0.41</v>
      </c>
      <c r="AV49" s="2">
        <v>4.29</v>
      </c>
      <c r="AX49">
        <f t="shared" si="45"/>
        <v>4.2995744680851065</v>
      </c>
    </row>
    <row r="50" spans="1:51" x14ac:dyDescent="0.2">
      <c r="AP50" s="2"/>
    </row>
    <row r="55" spans="1:51" x14ac:dyDescent="0.2">
      <c r="A55" t="s">
        <v>71</v>
      </c>
      <c r="B55">
        <f>AVERAGE(B2:B49)</f>
        <v>0.98354166666666687</v>
      </c>
      <c r="C55">
        <f t="shared" ref="C55:AV55" si="46">AVERAGE(C2:C49)</f>
        <v>-6.2500000000004219E-4</v>
      </c>
      <c r="D55">
        <f t="shared" si="46"/>
        <v>0.19062499999999993</v>
      </c>
      <c r="E55">
        <f t="shared" si="46"/>
        <v>0.18124999999999999</v>
      </c>
      <c r="F55">
        <f t="shared" si="46"/>
        <v>2.899999999999999</v>
      </c>
      <c r="G55">
        <f t="shared" si="46"/>
        <v>0.24374999999999999</v>
      </c>
      <c r="H55">
        <f t="shared" si="46"/>
        <v>1.4020833333333333</v>
      </c>
      <c r="I55">
        <f t="shared" si="46"/>
        <v>0.84770833333333317</v>
      </c>
      <c r="J55">
        <f t="shared" si="46"/>
        <v>1.2691666666666663</v>
      </c>
      <c r="K55">
        <f t="shared" si="46"/>
        <v>0.15812499999999996</v>
      </c>
      <c r="L55">
        <f t="shared" si="46"/>
        <v>-0.40062499999999995</v>
      </c>
      <c r="M55">
        <f t="shared" si="46"/>
        <v>1.0789583333333332</v>
      </c>
      <c r="N55">
        <f t="shared" si="46"/>
        <v>0.85458333333333325</v>
      </c>
      <c r="O55">
        <f t="shared" si="46"/>
        <v>1.2016666666666671</v>
      </c>
      <c r="P55">
        <f t="shared" si="46"/>
        <v>1.0645833333333334</v>
      </c>
      <c r="Q55">
        <f t="shared" si="46"/>
        <v>4.2083333333333313E-2</v>
      </c>
      <c r="R55">
        <f t="shared" si="46"/>
        <v>1.6016666666666668</v>
      </c>
      <c r="S55">
        <f t="shared" si="46"/>
        <v>0.88145833333333312</v>
      </c>
      <c r="T55">
        <f t="shared" si="46"/>
        <v>2.1118749999999999</v>
      </c>
      <c r="U55">
        <f t="shared" si="46"/>
        <v>0.16708333333333333</v>
      </c>
      <c r="V55">
        <f t="shared" si="46"/>
        <v>0.4710416666666668</v>
      </c>
      <c r="W55">
        <f t="shared" si="46"/>
        <v>1.1100000000000001</v>
      </c>
      <c r="X55">
        <f t="shared" si="46"/>
        <v>0.75125000000000008</v>
      </c>
      <c r="Y55">
        <f t="shared" si="46"/>
        <v>2.1510416666666665</v>
      </c>
      <c r="Z55">
        <f t="shared" si="46"/>
        <v>1.0429166666666665</v>
      </c>
      <c r="AA55">
        <f t="shared" si="46"/>
        <v>0.30708333333333332</v>
      </c>
      <c r="AB55">
        <f t="shared" si="46"/>
        <v>0.68</v>
      </c>
      <c r="AC55">
        <f t="shared" si="46"/>
        <v>0.88749999999999984</v>
      </c>
      <c r="AD55">
        <f t="shared" si="46"/>
        <v>0.18708333333333335</v>
      </c>
      <c r="AE55">
        <f t="shared" si="46"/>
        <v>0.58437499999999998</v>
      </c>
      <c r="AF55">
        <f t="shared" si="46"/>
        <v>0.60041666666666671</v>
      </c>
      <c r="AG55">
        <f t="shared" si="46"/>
        <v>0.29729166666666645</v>
      </c>
      <c r="AH55">
        <f t="shared" si="46"/>
        <v>0.46208333333333323</v>
      </c>
      <c r="AI55">
        <f t="shared" si="46"/>
        <v>0.67770833333333336</v>
      </c>
      <c r="AJ55">
        <f t="shared" si="46"/>
        <v>3.375</v>
      </c>
      <c r="AK55">
        <f t="shared" si="46"/>
        <v>-0.17354166666666662</v>
      </c>
      <c r="AL55">
        <f t="shared" si="46"/>
        <v>2.121666666666667</v>
      </c>
      <c r="AM55">
        <f t="shared" si="46"/>
        <v>1.1883333333333337</v>
      </c>
      <c r="AN55">
        <f t="shared" si="46"/>
        <v>0.35854166666666676</v>
      </c>
      <c r="AO55">
        <f t="shared" si="46"/>
        <v>0.67645833333333327</v>
      </c>
      <c r="AP55">
        <f t="shared" si="46"/>
        <v>0.9774999999999997</v>
      </c>
      <c r="AQ55">
        <f t="shared" si="46"/>
        <v>0.56166666666666665</v>
      </c>
      <c r="AR55">
        <f t="shared" si="46"/>
        <v>0.78333333333333333</v>
      </c>
      <c r="AS55">
        <f t="shared" si="46"/>
        <v>0.92583333333333362</v>
      </c>
      <c r="AT55">
        <f t="shared" si="46"/>
        <v>0.78375000000000006</v>
      </c>
      <c r="AU55">
        <f t="shared" si="46"/>
        <v>0.76187499999999986</v>
      </c>
      <c r="AV55">
        <f t="shared" si="46"/>
        <v>0.36666666666666664</v>
      </c>
      <c r="AY55" s="6">
        <f>AVERAGE(B55:AV55)</f>
        <v>0.84459219858156054</v>
      </c>
    </row>
    <row r="56" spans="1:51" x14ac:dyDescent="0.2">
      <c r="A56" t="s">
        <v>70</v>
      </c>
      <c r="B56">
        <f>B55*12</f>
        <v>11.802500000000002</v>
      </c>
      <c r="C56">
        <f t="shared" ref="C56:AQ56" si="47">C55*12</f>
        <v>-7.5000000000005063E-3</v>
      </c>
      <c r="D56">
        <f t="shared" si="47"/>
        <v>2.2874999999999992</v>
      </c>
      <c r="E56">
        <f t="shared" si="47"/>
        <v>2.1749999999999998</v>
      </c>
      <c r="F56">
        <f t="shared" si="47"/>
        <v>34.79999999999999</v>
      </c>
      <c r="G56">
        <f t="shared" si="47"/>
        <v>2.9249999999999998</v>
      </c>
      <c r="H56">
        <f t="shared" si="47"/>
        <v>16.824999999999999</v>
      </c>
      <c r="I56">
        <f t="shared" si="47"/>
        <v>10.172499999999998</v>
      </c>
      <c r="J56">
        <f t="shared" si="47"/>
        <v>15.229999999999997</v>
      </c>
      <c r="K56">
        <f t="shared" si="47"/>
        <v>1.8974999999999995</v>
      </c>
      <c r="L56">
        <f t="shared" si="47"/>
        <v>-4.8074999999999992</v>
      </c>
      <c r="M56">
        <f t="shared" si="47"/>
        <v>12.947499999999998</v>
      </c>
      <c r="N56">
        <f t="shared" si="47"/>
        <v>10.254999999999999</v>
      </c>
      <c r="O56">
        <f t="shared" si="47"/>
        <v>14.420000000000005</v>
      </c>
      <c r="P56">
        <f t="shared" si="47"/>
        <v>12.775000000000002</v>
      </c>
      <c r="Q56">
        <f t="shared" si="47"/>
        <v>0.50499999999999978</v>
      </c>
      <c r="R56">
        <f t="shared" si="47"/>
        <v>19.220000000000002</v>
      </c>
      <c r="S56">
        <f t="shared" si="47"/>
        <v>10.577499999999997</v>
      </c>
      <c r="T56">
        <f t="shared" si="47"/>
        <v>25.342500000000001</v>
      </c>
      <c r="U56">
        <f t="shared" si="47"/>
        <v>2.0049999999999999</v>
      </c>
      <c r="V56">
        <f t="shared" si="47"/>
        <v>5.6525000000000016</v>
      </c>
      <c r="W56">
        <f t="shared" si="47"/>
        <v>13.32</v>
      </c>
      <c r="X56">
        <f t="shared" si="47"/>
        <v>9.0150000000000006</v>
      </c>
      <c r="Y56">
        <f t="shared" si="47"/>
        <v>25.8125</v>
      </c>
      <c r="Z56">
        <f t="shared" si="47"/>
        <v>12.514999999999997</v>
      </c>
      <c r="AA56">
        <f t="shared" si="47"/>
        <v>3.6849999999999996</v>
      </c>
      <c r="AB56">
        <f t="shared" si="47"/>
        <v>8.16</v>
      </c>
      <c r="AC56">
        <f t="shared" si="47"/>
        <v>10.649999999999999</v>
      </c>
      <c r="AD56">
        <f t="shared" si="47"/>
        <v>2.2450000000000001</v>
      </c>
      <c r="AE56">
        <f t="shared" si="47"/>
        <v>7.0124999999999993</v>
      </c>
      <c r="AF56">
        <f t="shared" si="47"/>
        <v>7.2050000000000001</v>
      </c>
      <c r="AG56">
        <f t="shared" si="47"/>
        <v>3.5674999999999972</v>
      </c>
      <c r="AH56">
        <f t="shared" si="47"/>
        <v>5.544999999999999</v>
      </c>
      <c r="AI56">
        <f t="shared" si="47"/>
        <v>8.1325000000000003</v>
      </c>
      <c r="AJ56">
        <f t="shared" si="47"/>
        <v>40.5</v>
      </c>
      <c r="AK56">
        <f t="shared" si="47"/>
        <v>-2.0824999999999996</v>
      </c>
      <c r="AL56">
        <f t="shared" si="47"/>
        <v>25.460000000000004</v>
      </c>
      <c r="AM56">
        <f t="shared" si="47"/>
        <v>14.260000000000005</v>
      </c>
      <c r="AN56">
        <f t="shared" si="47"/>
        <v>4.3025000000000011</v>
      </c>
      <c r="AO56">
        <f t="shared" si="47"/>
        <v>8.1174999999999997</v>
      </c>
      <c r="AP56">
        <f t="shared" si="47"/>
        <v>11.729999999999997</v>
      </c>
      <c r="AQ56">
        <f t="shared" si="47"/>
        <v>6.74</v>
      </c>
      <c r="AR56">
        <f t="shared" ref="AR56" si="48">AR55*12</f>
        <v>9.4</v>
      </c>
      <c r="AS56">
        <f t="shared" ref="AS56" si="49">AS55*12</f>
        <v>11.110000000000003</v>
      </c>
      <c r="AT56">
        <f t="shared" ref="AT56" si="50">AT55*12</f>
        <v>9.4050000000000011</v>
      </c>
      <c r="AU56">
        <f t="shared" ref="AU56" si="51">AU55*12</f>
        <v>9.1424999999999983</v>
      </c>
      <c r="AV56">
        <f t="shared" ref="AV56" si="52">AV55*12</f>
        <v>4.3999999999999995</v>
      </c>
      <c r="AY56" s="5">
        <f>AVERAGE(B56:AV56)</f>
        <v>10.135106382978723</v>
      </c>
    </row>
    <row r="60" spans="1:51" x14ac:dyDescent="0.2">
      <c r="A60">
        <v>2020</v>
      </c>
      <c r="B60">
        <f>AVERAGE(B38:B49)</f>
        <v>1.4850000000000001</v>
      </c>
      <c r="C60">
        <f t="shared" ref="C60:F60" si="53">AVERAGE(C38:C49)</f>
        <v>-0.63666666666666616</v>
      </c>
      <c r="D60">
        <f t="shared" si="53"/>
        <v>0.45</v>
      </c>
      <c r="E60">
        <f t="shared" si="53"/>
        <v>0.16083333333333336</v>
      </c>
      <c r="F60">
        <f t="shared" si="53"/>
        <v>2.9250000000000003</v>
      </c>
      <c r="G60">
        <f t="shared" ref="G60:AV60" si="54">AVERAGE(G38:G49)</f>
        <v>-0.67666666666666708</v>
      </c>
      <c r="H60">
        <f t="shared" si="54"/>
        <v>1.6658333333333335</v>
      </c>
      <c r="I60">
        <f t="shared" si="54"/>
        <v>1.3291666666666666</v>
      </c>
      <c r="J60">
        <f t="shared" si="54"/>
        <v>2.2416666666666667</v>
      </c>
      <c r="K60">
        <f t="shared" si="54"/>
        <v>-2.5233333333333334</v>
      </c>
      <c r="L60">
        <f t="shared" si="54"/>
        <v>-2.0274999999999994</v>
      </c>
      <c r="M60">
        <f t="shared" si="54"/>
        <v>1.6450000000000002</v>
      </c>
      <c r="N60">
        <f t="shared" si="54"/>
        <v>1.0525000000000002</v>
      </c>
      <c r="O60">
        <f t="shared" si="54"/>
        <v>1.5325</v>
      </c>
      <c r="P60">
        <f t="shared" si="54"/>
        <v>1.3625</v>
      </c>
      <c r="Q60">
        <f t="shared" si="54"/>
        <v>8.7500000000000022E-2</v>
      </c>
      <c r="R60">
        <f t="shared" si="54"/>
        <v>2.9916666666666667</v>
      </c>
      <c r="S60">
        <f t="shared" si="54"/>
        <v>1.3225</v>
      </c>
      <c r="T60">
        <f t="shared" si="54"/>
        <v>3.8041666666666658</v>
      </c>
      <c r="U60">
        <f t="shared" si="54"/>
        <v>-0.43083333333333318</v>
      </c>
      <c r="V60">
        <f t="shared" si="54"/>
        <v>0.72499999999999998</v>
      </c>
      <c r="W60">
        <f t="shared" si="54"/>
        <v>2.41</v>
      </c>
      <c r="X60">
        <f t="shared" si="54"/>
        <v>2.0908333333333333</v>
      </c>
      <c r="Y60">
        <f t="shared" si="54"/>
        <v>3.6649999999999996</v>
      </c>
      <c r="Z60">
        <f t="shared" si="54"/>
        <v>1.2008333333333334</v>
      </c>
      <c r="AA60">
        <f t="shared" si="54"/>
        <v>0.41333333333333339</v>
      </c>
      <c r="AB60">
        <f t="shared" si="54"/>
        <v>1.1608333333333332</v>
      </c>
      <c r="AC60">
        <f t="shared" si="54"/>
        <v>1.4783333333333333</v>
      </c>
      <c r="AD60">
        <f t="shared" si="54"/>
        <v>0.39833333333333326</v>
      </c>
      <c r="AE60">
        <f t="shared" si="54"/>
        <v>0.24833333333333293</v>
      </c>
      <c r="AF60">
        <f t="shared" si="54"/>
        <v>1.2249999999999999</v>
      </c>
      <c r="AG60">
        <f t="shared" si="54"/>
        <v>4.4166666666666687E-2</v>
      </c>
      <c r="AH60">
        <f t="shared" si="54"/>
        <v>0.1158333333333333</v>
      </c>
      <c r="AI60">
        <f t="shared" si="54"/>
        <v>0.79916666666666691</v>
      </c>
      <c r="AJ60">
        <f t="shared" si="54"/>
        <v>5.1808333333333332</v>
      </c>
      <c r="AK60">
        <f t="shared" si="54"/>
        <v>-3.0533333333333332</v>
      </c>
      <c r="AL60">
        <f t="shared" si="54"/>
        <v>2.2825000000000002</v>
      </c>
      <c r="AM60">
        <f t="shared" si="54"/>
        <v>3.3083333333333336</v>
      </c>
      <c r="AN60">
        <f t="shared" si="54"/>
        <v>-0.65749999999999997</v>
      </c>
      <c r="AO60">
        <f t="shared" si="54"/>
        <v>0.50250000000000006</v>
      </c>
      <c r="AP60">
        <f t="shared" si="54"/>
        <v>0.70083333333333331</v>
      </c>
      <c r="AQ60">
        <f t="shared" si="54"/>
        <v>1.2408333333333332</v>
      </c>
      <c r="AR60">
        <f t="shared" si="54"/>
        <v>1.2650000000000003</v>
      </c>
      <c r="AS60">
        <f t="shared" si="54"/>
        <v>0.42166666666666669</v>
      </c>
      <c r="AT60">
        <f t="shared" si="54"/>
        <v>1.321666666666667</v>
      </c>
      <c r="AU60">
        <f t="shared" si="54"/>
        <v>1.0266666666666668</v>
      </c>
      <c r="AV60">
        <f t="shared" si="54"/>
        <v>1.1299999999999992</v>
      </c>
      <c r="AY60">
        <f>AVERAGE(B60:AV60)</f>
        <v>1.0299113475177306</v>
      </c>
    </row>
    <row r="61" spans="1:51" x14ac:dyDescent="0.2">
      <c r="A61" t="s">
        <v>72</v>
      </c>
      <c r="B61">
        <f>B60*12</f>
        <v>17.82</v>
      </c>
      <c r="C61">
        <f t="shared" ref="C61:AQ61" si="55">C60*12</f>
        <v>-7.6399999999999935</v>
      </c>
      <c r="D61">
        <f t="shared" si="55"/>
        <v>5.4</v>
      </c>
      <c r="E61">
        <f t="shared" si="55"/>
        <v>1.9300000000000002</v>
      </c>
      <c r="F61">
        <f t="shared" si="55"/>
        <v>35.1</v>
      </c>
      <c r="G61">
        <f t="shared" si="55"/>
        <v>-8.1200000000000045</v>
      </c>
      <c r="H61">
        <f t="shared" si="55"/>
        <v>19.990000000000002</v>
      </c>
      <c r="I61">
        <f t="shared" si="55"/>
        <v>15.95</v>
      </c>
      <c r="J61">
        <f t="shared" si="55"/>
        <v>26.9</v>
      </c>
      <c r="K61">
        <f t="shared" si="55"/>
        <v>-30.28</v>
      </c>
      <c r="L61">
        <f t="shared" si="55"/>
        <v>-24.329999999999991</v>
      </c>
      <c r="M61">
        <f t="shared" si="55"/>
        <v>19.740000000000002</v>
      </c>
      <c r="N61">
        <f t="shared" si="55"/>
        <v>12.630000000000003</v>
      </c>
      <c r="O61">
        <f t="shared" si="55"/>
        <v>18.39</v>
      </c>
      <c r="P61">
        <f t="shared" si="55"/>
        <v>16.350000000000001</v>
      </c>
      <c r="Q61">
        <f t="shared" si="55"/>
        <v>1.0500000000000003</v>
      </c>
      <c r="R61">
        <f t="shared" si="55"/>
        <v>35.9</v>
      </c>
      <c r="S61">
        <f t="shared" si="55"/>
        <v>15.870000000000001</v>
      </c>
      <c r="T61" s="5">
        <f t="shared" si="55"/>
        <v>45.649999999999991</v>
      </c>
      <c r="U61">
        <f t="shared" si="55"/>
        <v>-5.1699999999999982</v>
      </c>
      <c r="V61">
        <f t="shared" si="55"/>
        <v>8.6999999999999993</v>
      </c>
      <c r="W61">
        <f t="shared" si="55"/>
        <v>28.92</v>
      </c>
      <c r="X61">
        <f t="shared" si="55"/>
        <v>25.09</v>
      </c>
      <c r="Y61" s="5">
        <f t="shared" si="55"/>
        <v>43.98</v>
      </c>
      <c r="Z61">
        <f t="shared" si="55"/>
        <v>14.41</v>
      </c>
      <c r="AA61">
        <f t="shared" si="55"/>
        <v>4.9600000000000009</v>
      </c>
      <c r="AB61">
        <f t="shared" si="55"/>
        <v>13.929999999999998</v>
      </c>
      <c r="AC61">
        <f t="shared" si="55"/>
        <v>17.739999999999998</v>
      </c>
      <c r="AD61">
        <f t="shared" si="55"/>
        <v>4.7799999999999994</v>
      </c>
      <c r="AE61">
        <f t="shared" si="55"/>
        <v>2.9799999999999951</v>
      </c>
      <c r="AF61">
        <f t="shared" si="55"/>
        <v>14.7</v>
      </c>
      <c r="AG61">
        <f t="shared" si="55"/>
        <v>0.53000000000000025</v>
      </c>
      <c r="AH61">
        <f t="shared" si="55"/>
        <v>1.3899999999999997</v>
      </c>
      <c r="AI61">
        <f t="shared" si="55"/>
        <v>9.5900000000000034</v>
      </c>
      <c r="AJ61">
        <f t="shared" si="55"/>
        <v>62.17</v>
      </c>
      <c r="AK61">
        <f t="shared" si="55"/>
        <v>-36.64</v>
      </c>
      <c r="AL61">
        <f t="shared" si="55"/>
        <v>27.39</v>
      </c>
      <c r="AM61">
        <f t="shared" si="55"/>
        <v>39.700000000000003</v>
      </c>
      <c r="AN61">
        <f t="shared" si="55"/>
        <v>-7.89</v>
      </c>
      <c r="AO61">
        <f t="shared" si="55"/>
        <v>6.0300000000000011</v>
      </c>
      <c r="AP61">
        <f t="shared" si="55"/>
        <v>8.41</v>
      </c>
      <c r="AQ61">
        <f t="shared" si="55"/>
        <v>14.889999999999999</v>
      </c>
      <c r="AR61">
        <f t="shared" ref="AR61" si="56">AR60*12</f>
        <v>15.180000000000003</v>
      </c>
      <c r="AS61">
        <f t="shared" ref="AS61" si="57">AS60*12</f>
        <v>5.0600000000000005</v>
      </c>
      <c r="AT61">
        <f t="shared" ref="AT61" si="58">AT60*12</f>
        <v>15.860000000000003</v>
      </c>
      <c r="AU61">
        <f t="shared" ref="AU61" si="59">AU60*12</f>
        <v>12.320000000000002</v>
      </c>
      <c r="AV61">
        <f t="shared" ref="AV61" si="60">AV60*12</f>
        <v>13.559999999999992</v>
      </c>
      <c r="AY61">
        <f>AVERAGE(B61:AV61)</f>
        <v>12.358936170212763</v>
      </c>
    </row>
    <row r="64" spans="1:51" x14ac:dyDescent="0.2">
      <c r="AX64" t="s">
        <v>130</v>
      </c>
      <c r="AY64">
        <f>MIN(AX2:AX49)</f>
        <v>-7.3863829787234021</v>
      </c>
    </row>
    <row r="65" spans="1:51" x14ac:dyDescent="0.2">
      <c r="AX65" t="s">
        <v>131</v>
      </c>
      <c r="AY65">
        <f>MAX(AX2:AX49)</f>
        <v>5.6017021276595766</v>
      </c>
    </row>
    <row r="66" spans="1:51" x14ac:dyDescent="0.2">
      <c r="A66" t="s">
        <v>132</v>
      </c>
      <c r="B66">
        <f>_xlfn.VAR.S(B2:B49)</f>
        <v>6.198078679078014</v>
      </c>
      <c r="C66">
        <f t="shared" ref="C66:AV66" si="61">_xlfn.VAR.S(C2:C49)</f>
        <v>35.131074069148944</v>
      </c>
      <c r="D66">
        <f t="shared" si="61"/>
        <v>1.9237676861702127</v>
      </c>
      <c r="E66">
        <f t="shared" si="61"/>
        <v>0.35457287234042556</v>
      </c>
      <c r="F66">
        <f t="shared" si="61"/>
        <v>7.7839872340425567</v>
      </c>
      <c r="G66">
        <f t="shared" si="61"/>
        <v>56.733870744680864</v>
      </c>
      <c r="H66">
        <f t="shared" si="61"/>
        <v>8.7290125886524823</v>
      </c>
      <c r="I66">
        <f t="shared" si="61"/>
        <v>4.0259797429078024</v>
      </c>
      <c r="J66">
        <f t="shared" si="61"/>
        <v>45.086778014184397</v>
      </c>
      <c r="K66">
        <f t="shared" si="61"/>
        <v>27.126466622340423</v>
      </c>
      <c r="L66">
        <f t="shared" si="61"/>
        <v>35.205201728723402</v>
      </c>
      <c r="M66">
        <f t="shared" si="61"/>
        <v>12.369362721631207</v>
      </c>
      <c r="N66">
        <f t="shared" si="61"/>
        <v>12.569335992907803</v>
      </c>
      <c r="O66">
        <f t="shared" si="61"/>
        <v>13.973324822695036</v>
      </c>
      <c r="P66">
        <f t="shared" si="61"/>
        <v>12.470216843971631</v>
      </c>
      <c r="Q66">
        <f t="shared" si="61"/>
        <v>3.2568508865248234</v>
      </c>
      <c r="R66">
        <f t="shared" si="61"/>
        <v>24.44651631205673</v>
      </c>
      <c r="S66">
        <f t="shared" si="61"/>
        <v>7.001731870567375</v>
      </c>
      <c r="T66">
        <f t="shared" si="61"/>
        <v>22.423334707446806</v>
      </c>
      <c r="U66">
        <f t="shared" si="61"/>
        <v>6.1908976950354626</v>
      </c>
      <c r="V66">
        <f t="shared" si="61"/>
        <v>2.5982520833333331</v>
      </c>
      <c r="W66">
        <f t="shared" si="61"/>
        <v>28.816148936170212</v>
      </c>
      <c r="X66">
        <f t="shared" si="61"/>
        <v>6.0656877659574473</v>
      </c>
      <c r="Y66">
        <f t="shared" si="61"/>
        <v>22.177656338652486</v>
      </c>
      <c r="Z66">
        <f t="shared" si="61"/>
        <v>7.53497854609929</v>
      </c>
      <c r="AA66">
        <f t="shared" si="61"/>
        <v>0.75488918439716346</v>
      </c>
      <c r="AB66">
        <f t="shared" si="61"/>
        <v>3.7980936170212756</v>
      </c>
      <c r="AC66">
        <f t="shared" si="61"/>
        <v>6.7326574468085116</v>
      </c>
      <c r="AD66">
        <f t="shared" si="61"/>
        <v>4.6812764184397153</v>
      </c>
      <c r="AE66">
        <f t="shared" si="61"/>
        <v>17.127140026595743</v>
      </c>
      <c r="AF66">
        <f t="shared" si="61"/>
        <v>16.298910460992907</v>
      </c>
      <c r="AG66">
        <f t="shared" si="61"/>
        <v>8.5174754875886514</v>
      </c>
      <c r="AH66">
        <f t="shared" si="61"/>
        <v>10.6063359929078</v>
      </c>
      <c r="AI66">
        <f t="shared" si="61"/>
        <v>13.70327335992908</v>
      </c>
      <c r="AJ66">
        <f t="shared" si="61"/>
        <v>36.401642553191486</v>
      </c>
      <c r="AK66">
        <f t="shared" si="61"/>
        <v>9.6759893173758833</v>
      </c>
      <c r="AL66">
        <f t="shared" si="61"/>
        <v>53.285167375886509</v>
      </c>
      <c r="AM66">
        <f t="shared" si="61"/>
        <v>8.9026312056737602</v>
      </c>
      <c r="AN66">
        <f t="shared" si="61"/>
        <v>11.687659530141845</v>
      </c>
      <c r="AO66">
        <f t="shared" si="61"/>
        <v>5.0610659131205677</v>
      </c>
      <c r="AP66">
        <f t="shared" si="61"/>
        <v>6.990597872340425</v>
      </c>
      <c r="AQ66">
        <f t="shared" si="61"/>
        <v>15.091512056737589</v>
      </c>
      <c r="AR66">
        <f t="shared" si="61"/>
        <v>13.4644524822695</v>
      </c>
      <c r="AS66">
        <f t="shared" si="61"/>
        <v>5.2627822695035444</v>
      </c>
      <c r="AT66">
        <f t="shared" si="61"/>
        <v>19.213411170212765</v>
      </c>
      <c r="AU66">
        <f t="shared" si="61"/>
        <v>2.5957644946808509</v>
      </c>
      <c r="AV66">
        <f t="shared" si="61"/>
        <v>150.55538865248226</v>
      </c>
    </row>
    <row r="67" spans="1:51" x14ac:dyDescent="0.2">
      <c r="A67" t="s">
        <v>133</v>
      </c>
      <c r="B67">
        <f>SQRT(B66*12)</f>
        <v>8.6242068707178028</v>
      </c>
      <c r="C67">
        <f t="shared" ref="C67:AV67" si="62">SQRT(C66*12)</f>
        <v>20.532240229205076</v>
      </c>
      <c r="D67">
        <f t="shared" si="62"/>
        <v>4.8047072995181042</v>
      </c>
      <c r="E67">
        <f t="shared" si="62"/>
        <v>2.0627347061813612</v>
      </c>
      <c r="F67">
        <f t="shared" si="62"/>
        <v>9.6647735001142525</v>
      </c>
      <c r="G67">
        <f t="shared" si="62"/>
        <v>26.092267991421718</v>
      </c>
      <c r="H67">
        <f t="shared" si="62"/>
        <v>10.234654418388038</v>
      </c>
      <c r="I67">
        <f t="shared" si="62"/>
        <v>6.9506659331961584</v>
      </c>
      <c r="J67">
        <f t="shared" si="62"/>
        <v>23.260295272636</v>
      </c>
      <c r="K67">
        <f t="shared" si="62"/>
        <v>18.042106292450587</v>
      </c>
      <c r="L67">
        <f t="shared" si="62"/>
        <v>20.553890647385494</v>
      </c>
      <c r="M67">
        <f t="shared" si="62"/>
        <v>12.183281686785975</v>
      </c>
      <c r="N67">
        <f t="shared" si="62"/>
        <v>12.281369301299168</v>
      </c>
      <c r="O67">
        <f t="shared" si="62"/>
        <v>12.949127301572892</v>
      </c>
      <c r="P67">
        <f t="shared" si="62"/>
        <v>12.23284930536053</v>
      </c>
      <c r="Q67">
        <f t="shared" si="62"/>
        <v>6.251576652197258</v>
      </c>
      <c r="R67">
        <f t="shared" si="62"/>
        <v>17.1277025822111</v>
      </c>
      <c r="S67">
        <f t="shared" si="62"/>
        <v>9.16628509521761</v>
      </c>
      <c r="T67">
        <f t="shared" si="62"/>
        <v>16.403658631212785</v>
      </c>
      <c r="U67">
        <f t="shared" si="62"/>
        <v>8.6192094962604049</v>
      </c>
      <c r="V67">
        <f t="shared" si="62"/>
        <v>5.5838181381560048</v>
      </c>
      <c r="W67">
        <f t="shared" si="62"/>
        <v>18.595531378103789</v>
      </c>
      <c r="X67">
        <f t="shared" si="62"/>
        <v>8.5316032017135779</v>
      </c>
      <c r="Y67">
        <f t="shared" si="62"/>
        <v>16.313548849463437</v>
      </c>
      <c r="Z67">
        <f t="shared" si="62"/>
        <v>9.5089296218444836</v>
      </c>
      <c r="AA67">
        <f t="shared" si="62"/>
        <v>3.009762484443907</v>
      </c>
      <c r="AB67">
        <f t="shared" si="62"/>
        <v>6.7510831282287809</v>
      </c>
      <c r="AC67">
        <f t="shared" si="62"/>
        <v>8.9884308620416142</v>
      </c>
      <c r="AD67">
        <f t="shared" si="62"/>
        <v>7.4950194810471693</v>
      </c>
      <c r="AE67">
        <f t="shared" si="62"/>
        <v>14.336166862838509</v>
      </c>
      <c r="AF67">
        <f t="shared" si="62"/>
        <v>13.985239559332364</v>
      </c>
      <c r="AG67">
        <f t="shared" si="62"/>
        <v>10.109881594314734</v>
      </c>
      <c r="AH67">
        <f t="shared" si="62"/>
        <v>11.281667958014612</v>
      </c>
      <c r="AI67">
        <f t="shared" si="62"/>
        <v>12.823388020299042</v>
      </c>
      <c r="AJ67">
        <f t="shared" si="62"/>
        <v>20.900232310629896</v>
      </c>
      <c r="AK67">
        <f t="shared" si="62"/>
        <v>10.775521881027879</v>
      </c>
      <c r="AL67">
        <f t="shared" si="62"/>
        <v>25.286795141152982</v>
      </c>
      <c r="AM67">
        <f t="shared" si="62"/>
        <v>10.335936071207344</v>
      </c>
      <c r="AN67">
        <f t="shared" si="62"/>
        <v>11.842800106465623</v>
      </c>
      <c r="AO67">
        <f t="shared" si="62"/>
        <v>7.7931245952728618</v>
      </c>
      <c r="AP67">
        <f t="shared" si="62"/>
        <v>9.1589941843023954</v>
      </c>
      <c r="AQ67">
        <f t="shared" si="62"/>
        <v>13.457271071092054</v>
      </c>
      <c r="AR67">
        <f t="shared" si="62"/>
        <v>12.711153755156689</v>
      </c>
      <c r="AS67">
        <f t="shared" si="62"/>
        <v>7.9469105464980876</v>
      </c>
      <c r="AT67">
        <f t="shared" si="62"/>
        <v>15.184233073901137</v>
      </c>
      <c r="AU67">
        <f t="shared" si="62"/>
        <v>5.581144500563501</v>
      </c>
      <c r="AV67">
        <f t="shared" si="62"/>
        <v>42.504878118044132</v>
      </c>
    </row>
    <row r="69" spans="1:51" x14ac:dyDescent="0.2">
      <c r="AX69" t="s">
        <v>165</v>
      </c>
      <c r="AY69">
        <f>MIN(AX38:AX49)</f>
        <v>-7.3863829787234021</v>
      </c>
    </row>
    <row r="70" spans="1:51" x14ac:dyDescent="0.2">
      <c r="A70" t="s">
        <v>134</v>
      </c>
      <c r="B70" s="6">
        <f>AVERAGE(B67:AV67)</f>
        <v>12.741078078904023</v>
      </c>
      <c r="AX70" t="s">
        <v>166</v>
      </c>
      <c r="AY70">
        <f>MAX(AX38:AX49)</f>
        <v>5.6017021276595766</v>
      </c>
    </row>
    <row r="75" spans="1:51" x14ac:dyDescent="0.2">
      <c r="A75">
        <v>2020</v>
      </c>
      <c r="B75">
        <f>_xlfn.VAR.S(B38:B49)</f>
        <v>10.720263636363635</v>
      </c>
      <c r="C75">
        <f t="shared" ref="C75:AV75" si="63">_xlfn.VAR.S(C38:C49)</f>
        <v>47.863569696969691</v>
      </c>
      <c r="D75">
        <f t="shared" si="63"/>
        <v>3.4081090909090914</v>
      </c>
      <c r="E75">
        <f t="shared" si="63"/>
        <v>0.47084469696969705</v>
      </c>
      <c r="F75">
        <f t="shared" si="63"/>
        <v>18.655172727272728</v>
      </c>
      <c r="G75">
        <f t="shared" si="63"/>
        <v>157.41776969696969</v>
      </c>
      <c r="H75">
        <f t="shared" si="63"/>
        <v>9.2532992424242408</v>
      </c>
      <c r="I75">
        <f t="shared" si="63"/>
        <v>9.0265719696969704</v>
      </c>
      <c r="J75">
        <f t="shared" si="63"/>
        <v>52.949015151515162</v>
      </c>
      <c r="K75">
        <f t="shared" si="63"/>
        <v>102.13960606060606</v>
      </c>
      <c r="L75">
        <f t="shared" si="63"/>
        <v>137.26631136363636</v>
      </c>
      <c r="M75">
        <f t="shared" si="63"/>
        <v>34.973554545454547</v>
      </c>
      <c r="N75">
        <f t="shared" si="63"/>
        <v>36.898638636363643</v>
      </c>
      <c r="O75">
        <f t="shared" si="63"/>
        <v>30.304565909090911</v>
      </c>
      <c r="P75">
        <f t="shared" si="63"/>
        <v>32.960965909090902</v>
      </c>
      <c r="Q75">
        <f t="shared" si="63"/>
        <v>4.9190931818181802</v>
      </c>
      <c r="R75">
        <f t="shared" si="63"/>
        <v>55.196142424242424</v>
      </c>
      <c r="S75">
        <f t="shared" si="63"/>
        <v>6.6123477272727254</v>
      </c>
      <c r="T75">
        <f t="shared" si="63"/>
        <v>51.094026515151533</v>
      </c>
      <c r="U75">
        <f t="shared" si="63"/>
        <v>17.584226515151517</v>
      </c>
      <c r="V75">
        <f t="shared" si="63"/>
        <v>7.963372727272727</v>
      </c>
      <c r="W75">
        <f t="shared" si="63"/>
        <v>78.648672727272711</v>
      </c>
      <c r="X75">
        <f t="shared" si="63"/>
        <v>10.56577196969697</v>
      </c>
      <c r="Y75">
        <f t="shared" si="63"/>
        <v>27.427572727272722</v>
      </c>
      <c r="Z75">
        <f t="shared" si="63"/>
        <v>11.855117424242424</v>
      </c>
      <c r="AA75">
        <f t="shared" si="63"/>
        <v>0.78944242424242428</v>
      </c>
      <c r="AB75">
        <f t="shared" si="63"/>
        <v>3.1165174242424247</v>
      </c>
      <c r="AC75">
        <f t="shared" si="63"/>
        <v>21.40916060606061</v>
      </c>
      <c r="AD75">
        <f t="shared" si="63"/>
        <v>3.8661787878787881</v>
      </c>
      <c r="AE75">
        <f t="shared" si="63"/>
        <v>49.030433333333328</v>
      </c>
      <c r="AF75">
        <f t="shared" si="63"/>
        <v>36.776790909090906</v>
      </c>
      <c r="AG75">
        <f t="shared" si="63"/>
        <v>7.5972628787878786</v>
      </c>
      <c r="AH75">
        <f t="shared" si="63"/>
        <v>15.553371969696968</v>
      </c>
      <c r="AI75">
        <f t="shared" si="63"/>
        <v>37.120553787878784</v>
      </c>
      <c r="AJ75">
        <f t="shared" si="63"/>
        <v>74.3064265151515</v>
      </c>
      <c r="AK75">
        <f t="shared" si="63"/>
        <v>12.799115151515149</v>
      </c>
      <c r="AL75">
        <f t="shared" si="63"/>
        <v>73.545402272727273</v>
      </c>
      <c r="AM75">
        <f t="shared" si="63"/>
        <v>21.722560606060611</v>
      </c>
      <c r="AN75">
        <f t="shared" si="63"/>
        <v>23.379875000000002</v>
      </c>
      <c r="AO75">
        <f t="shared" si="63"/>
        <v>9.3969477272727282</v>
      </c>
      <c r="AP75">
        <f t="shared" si="63"/>
        <v>12.317862878787878</v>
      </c>
      <c r="AQ75">
        <f t="shared" si="63"/>
        <v>48.677808333333338</v>
      </c>
      <c r="AR75">
        <f t="shared" si="63"/>
        <v>41.363590909090902</v>
      </c>
      <c r="AS75">
        <f t="shared" si="63"/>
        <v>5.0115060606060604</v>
      </c>
      <c r="AT75">
        <f t="shared" si="63"/>
        <v>31.704378787878785</v>
      </c>
      <c r="AU75">
        <f t="shared" si="63"/>
        <v>2.6245696969696963</v>
      </c>
      <c r="AV75">
        <f t="shared" si="63"/>
        <v>582.73036363636379</v>
      </c>
    </row>
    <row r="76" spans="1:51" x14ac:dyDescent="0.2">
      <c r="A76" t="s">
        <v>133</v>
      </c>
      <c r="B76">
        <f>SQRT(B75*12)</f>
        <v>11.342096968213754</v>
      </c>
      <c r="C76">
        <f t="shared" ref="C76:AV76" si="64">SQRT(C75*12)</f>
        <v>23.965868153764767</v>
      </c>
      <c r="D76">
        <f t="shared" si="64"/>
        <v>6.3951003972501557</v>
      </c>
      <c r="E76">
        <f t="shared" si="64"/>
        <v>2.3770015489343637</v>
      </c>
      <c r="F76">
        <f t="shared" si="64"/>
        <v>14.962021010788373</v>
      </c>
      <c r="G76">
        <f t="shared" si="64"/>
        <v>43.462779896868497</v>
      </c>
      <c r="H76">
        <f t="shared" si="64"/>
        <v>10.537532486739526</v>
      </c>
      <c r="I76">
        <f t="shared" si="64"/>
        <v>10.407634872359985</v>
      </c>
      <c r="J76">
        <f t="shared" si="64"/>
        <v>25.206907422732005</v>
      </c>
      <c r="K76">
        <f t="shared" si="64"/>
        <v>35.009645424186644</v>
      </c>
      <c r="L76">
        <f t="shared" si="64"/>
        <v>40.585659245152549</v>
      </c>
      <c r="M76">
        <f t="shared" si="64"/>
        <v>20.486157632544337</v>
      </c>
      <c r="N76">
        <f t="shared" si="64"/>
        <v>21.042425326857256</v>
      </c>
      <c r="O76">
        <f t="shared" si="64"/>
        <v>19.069734945957979</v>
      </c>
      <c r="P76">
        <f t="shared" si="64"/>
        <v>19.887976038528677</v>
      </c>
      <c r="Q76">
        <f t="shared" si="64"/>
        <v>7.6830409462541693</v>
      </c>
      <c r="R76">
        <f t="shared" si="64"/>
        <v>25.73623338973497</v>
      </c>
      <c r="S76">
        <f t="shared" si="64"/>
        <v>8.9077591305149628</v>
      </c>
      <c r="T76">
        <f t="shared" si="64"/>
        <v>24.761428031957657</v>
      </c>
      <c r="U76">
        <f t="shared" si="64"/>
        <v>14.526207976681947</v>
      </c>
      <c r="V76">
        <f t="shared" si="64"/>
        <v>9.7755037070870543</v>
      </c>
      <c r="W76">
        <f t="shared" si="64"/>
        <v>30.721068873450228</v>
      </c>
      <c r="X76">
        <f t="shared" si="64"/>
        <v>11.260073873486073</v>
      </c>
      <c r="Y76">
        <f t="shared" si="64"/>
        <v>18.141964412027509</v>
      </c>
      <c r="Z76">
        <f t="shared" si="64"/>
        <v>11.927338726258641</v>
      </c>
      <c r="AA76">
        <f t="shared" si="64"/>
        <v>3.0778741187561733</v>
      </c>
      <c r="AB76">
        <f t="shared" si="64"/>
        <v>6.1154075163401087</v>
      </c>
      <c r="AC76">
        <f t="shared" si="64"/>
        <v>16.028410004511592</v>
      </c>
      <c r="AD76">
        <f t="shared" si="64"/>
        <v>6.8113247943807131</v>
      </c>
      <c r="AE76">
        <f t="shared" si="64"/>
        <v>24.256240434164564</v>
      </c>
      <c r="AF76">
        <f t="shared" si="64"/>
        <v>21.007653150913619</v>
      </c>
      <c r="AG76">
        <f t="shared" si="64"/>
        <v>9.5481492733123172</v>
      </c>
      <c r="AH76">
        <f t="shared" si="64"/>
        <v>13.661642054905538</v>
      </c>
      <c r="AI76">
        <f t="shared" si="64"/>
        <v>21.10560696721479</v>
      </c>
      <c r="AJ76">
        <f t="shared" si="64"/>
        <v>29.860963115442509</v>
      </c>
      <c r="AK76">
        <f t="shared" si="64"/>
        <v>12.393118325029491</v>
      </c>
      <c r="AL76">
        <f t="shared" si="64"/>
        <v>29.707656038010256</v>
      </c>
      <c r="AM76">
        <f t="shared" si="64"/>
        <v>16.145300470190307</v>
      </c>
      <c r="AN76">
        <f t="shared" si="64"/>
        <v>16.749880596589339</v>
      </c>
      <c r="AO76">
        <f t="shared" si="64"/>
        <v>10.619009969261388</v>
      </c>
      <c r="AP76">
        <f t="shared" si="64"/>
        <v>12.157892685225287</v>
      </c>
      <c r="AQ76">
        <f t="shared" si="64"/>
        <v>24.168858061563441</v>
      </c>
      <c r="AR76">
        <f t="shared" si="64"/>
        <v>22.279207591588413</v>
      </c>
      <c r="AS76">
        <f t="shared" si="64"/>
        <v>7.7548741271069463</v>
      </c>
      <c r="AT76">
        <f t="shared" si="64"/>
        <v>19.505192781783659</v>
      </c>
      <c r="AU76">
        <f t="shared" si="64"/>
        <v>5.6120260480183406</v>
      </c>
      <c r="AV76">
        <f t="shared" si="64"/>
        <v>83.622750275486425</v>
      </c>
    </row>
    <row r="79" spans="1:51" x14ac:dyDescent="0.2">
      <c r="A79" t="s">
        <v>134</v>
      </c>
      <c r="B79">
        <f>AVERAGE(B76:AV76)</f>
        <v>18.731238273151646</v>
      </c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84847-E8C0-A44C-975D-0129E8BF43A0}">
  <dimension ref="A1:A47"/>
  <sheetViews>
    <sheetView workbookViewId="0">
      <selection activeCell="I35" sqref="I35"/>
    </sheetView>
  </sheetViews>
  <sheetFormatPr baseColWidth="10" defaultRowHeight="16" x14ac:dyDescent="0.2"/>
  <cols>
    <col min="1" max="16384" width="10.83203125" style="13"/>
  </cols>
  <sheetData>
    <row r="1" spans="1:1" x14ac:dyDescent="0.2">
      <c r="A1" s="11" t="s">
        <v>73</v>
      </c>
    </row>
    <row r="2" spans="1:1" x14ac:dyDescent="0.2">
      <c r="A2" s="11" t="s">
        <v>74</v>
      </c>
    </row>
    <row r="3" spans="1:1" x14ac:dyDescent="0.2">
      <c r="A3" s="11" t="s">
        <v>76</v>
      </c>
    </row>
    <row r="4" spans="1:1" x14ac:dyDescent="0.2">
      <c r="A4" s="11" t="s">
        <v>78</v>
      </c>
    </row>
    <row r="5" spans="1:1" x14ac:dyDescent="0.2">
      <c r="A5" s="11" t="s">
        <v>79</v>
      </c>
    </row>
    <row r="6" spans="1:1" x14ac:dyDescent="0.2">
      <c r="A6" s="11" t="s">
        <v>80</v>
      </c>
    </row>
    <row r="7" spans="1:1" x14ac:dyDescent="0.2">
      <c r="A7" s="11" t="s">
        <v>82</v>
      </c>
    </row>
    <row r="8" spans="1:1" x14ac:dyDescent="0.2">
      <c r="A8" s="11" t="s">
        <v>83</v>
      </c>
    </row>
    <row r="9" spans="1:1" x14ac:dyDescent="0.2">
      <c r="A9" s="11" t="s">
        <v>84</v>
      </c>
    </row>
    <row r="10" spans="1:1" x14ac:dyDescent="0.2">
      <c r="A10" s="11" t="s">
        <v>85</v>
      </c>
    </row>
    <row r="11" spans="1:1" x14ac:dyDescent="0.2">
      <c r="A11" s="11" t="s">
        <v>86</v>
      </c>
    </row>
    <row r="12" spans="1:1" x14ac:dyDescent="0.2">
      <c r="A12" s="11" t="s">
        <v>87</v>
      </c>
    </row>
    <row r="13" spans="1:1" x14ac:dyDescent="0.2">
      <c r="A13" s="11" t="s">
        <v>88</v>
      </c>
    </row>
    <row r="14" spans="1:1" x14ac:dyDescent="0.2">
      <c r="A14" s="11" t="s">
        <v>89</v>
      </c>
    </row>
    <row r="15" spans="1:1" x14ac:dyDescent="0.2">
      <c r="A15" s="11" t="s">
        <v>91</v>
      </c>
    </row>
    <row r="16" spans="1:1" x14ac:dyDescent="0.2">
      <c r="A16" s="11" t="s">
        <v>92</v>
      </c>
    </row>
    <row r="17" spans="1:1" x14ac:dyDescent="0.2">
      <c r="A17" s="11" t="s">
        <v>93</v>
      </c>
    </row>
    <row r="18" spans="1:1" x14ac:dyDescent="0.2">
      <c r="A18" s="11" t="s">
        <v>94</v>
      </c>
    </row>
    <row r="19" spans="1:1" x14ac:dyDescent="0.2">
      <c r="A19" s="11" t="s">
        <v>95</v>
      </c>
    </row>
    <row r="20" spans="1:1" x14ac:dyDescent="0.2">
      <c r="A20" s="11" t="s">
        <v>97</v>
      </c>
    </row>
    <row r="21" spans="1:1" x14ac:dyDescent="0.2">
      <c r="A21" s="11" t="s">
        <v>98</v>
      </c>
    </row>
    <row r="22" spans="1:1" x14ac:dyDescent="0.2">
      <c r="A22" s="11" t="s">
        <v>99</v>
      </c>
    </row>
    <row r="23" spans="1:1" x14ac:dyDescent="0.2">
      <c r="A23" s="11" t="s">
        <v>100</v>
      </c>
    </row>
    <row r="24" spans="1:1" x14ac:dyDescent="0.2">
      <c r="A24" s="11" t="s">
        <v>101</v>
      </c>
    </row>
    <row r="25" spans="1:1" x14ac:dyDescent="0.2">
      <c r="A25" s="11" t="s">
        <v>102</v>
      </c>
    </row>
    <row r="26" spans="1:1" x14ac:dyDescent="0.2">
      <c r="A26" s="11" t="s">
        <v>103</v>
      </c>
    </row>
    <row r="27" spans="1:1" x14ac:dyDescent="0.2">
      <c r="A27" s="11" t="s">
        <v>104</v>
      </c>
    </row>
    <row r="28" spans="1:1" x14ac:dyDescent="0.2">
      <c r="A28" s="11" t="s">
        <v>105</v>
      </c>
    </row>
    <row r="29" spans="1:1" x14ac:dyDescent="0.2">
      <c r="A29" s="11" t="s">
        <v>107</v>
      </c>
    </row>
    <row r="30" spans="1:1" x14ac:dyDescent="0.2">
      <c r="A30" s="11" t="s">
        <v>108</v>
      </c>
    </row>
    <row r="31" spans="1:1" x14ac:dyDescent="0.2">
      <c r="A31" s="11" t="s">
        <v>109</v>
      </c>
    </row>
    <row r="32" spans="1:1" x14ac:dyDescent="0.2">
      <c r="A32" s="11" t="s">
        <v>111</v>
      </c>
    </row>
    <row r="33" spans="1:1" x14ac:dyDescent="0.2">
      <c r="A33" s="11" t="s">
        <v>113</v>
      </c>
    </row>
    <row r="34" spans="1:1" x14ac:dyDescent="0.2">
      <c r="A34" s="11" t="s">
        <v>114</v>
      </c>
    </row>
    <row r="35" spans="1:1" x14ac:dyDescent="0.2">
      <c r="A35" s="11" t="s">
        <v>115</v>
      </c>
    </row>
    <row r="36" spans="1:1" x14ac:dyDescent="0.2">
      <c r="A36" s="11" t="s">
        <v>116</v>
      </c>
    </row>
    <row r="37" spans="1:1" x14ac:dyDescent="0.2">
      <c r="A37" s="11" t="s">
        <v>117</v>
      </c>
    </row>
    <row r="38" spans="1:1" x14ac:dyDescent="0.2">
      <c r="A38" s="11" t="s">
        <v>118</v>
      </c>
    </row>
    <row r="39" spans="1:1" x14ac:dyDescent="0.2">
      <c r="A39" s="11" t="s">
        <v>119</v>
      </c>
    </row>
    <row r="40" spans="1:1" x14ac:dyDescent="0.2">
      <c r="A40" s="11" t="s">
        <v>120</v>
      </c>
    </row>
    <row r="41" spans="1:1" x14ac:dyDescent="0.2">
      <c r="A41" s="11" t="s">
        <v>121</v>
      </c>
    </row>
    <row r="42" spans="1:1" x14ac:dyDescent="0.2">
      <c r="A42" s="11" t="s">
        <v>122</v>
      </c>
    </row>
    <row r="43" spans="1:1" x14ac:dyDescent="0.2">
      <c r="A43" s="11" t="s">
        <v>124</v>
      </c>
    </row>
    <row r="44" spans="1:1" x14ac:dyDescent="0.2">
      <c r="A44" s="11" t="s">
        <v>125</v>
      </c>
    </row>
    <row r="45" spans="1:1" x14ac:dyDescent="0.2">
      <c r="A45" s="11" t="s">
        <v>127</v>
      </c>
    </row>
    <row r="46" spans="1:1" x14ac:dyDescent="0.2">
      <c r="A46" s="11" t="s">
        <v>128</v>
      </c>
    </row>
    <row r="47" spans="1:1" x14ac:dyDescent="0.2">
      <c r="A47" s="11" t="s">
        <v>129</v>
      </c>
    </row>
  </sheetData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76FE7-7CC0-064C-9599-99B2F5D80E5F}">
  <dimension ref="A1:BC13"/>
  <sheetViews>
    <sheetView workbookViewId="0">
      <pane xSplit="1" topLeftCell="B1" activePane="topRight" state="frozen"/>
      <selection pane="topRight" activeCell="BC4" sqref="BC4"/>
    </sheetView>
  </sheetViews>
  <sheetFormatPr baseColWidth="10" defaultRowHeight="16" x14ac:dyDescent="0.2"/>
  <cols>
    <col min="1" max="1" width="15.5" customWidth="1"/>
  </cols>
  <sheetData>
    <row r="1" spans="1:55" x14ac:dyDescent="0.2">
      <c r="B1">
        <v>1</v>
      </c>
      <c r="C1">
        <f>B1+1</f>
        <v>2</v>
      </c>
      <c r="D1">
        <f t="shared" ref="D1" si="0">C1+1</f>
        <v>3</v>
      </c>
      <c r="E1">
        <f t="shared" ref="E1" si="1">D1+1</f>
        <v>4</v>
      </c>
      <c r="F1">
        <f t="shared" ref="F1" si="2">E1+1</f>
        <v>5</v>
      </c>
      <c r="G1">
        <f t="shared" ref="G1" si="3">F1+1</f>
        <v>6</v>
      </c>
      <c r="H1">
        <f t="shared" ref="H1" si="4">G1+1</f>
        <v>7</v>
      </c>
      <c r="I1">
        <f t="shared" ref="I1" si="5">H1+1</f>
        <v>8</v>
      </c>
      <c r="J1">
        <f t="shared" ref="J1" si="6">I1+1</f>
        <v>9</v>
      </c>
      <c r="K1">
        <f t="shared" ref="K1" si="7">J1+1</f>
        <v>10</v>
      </c>
      <c r="L1">
        <f t="shared" ref="L1" si="8">K1+1</f>
        <v>11</v>
      </c>
      <c r="M1">
        <f t="shared" ref="M1" si="9">L1+1</f>
        <v>12</v>
      </c>
      <c r="N1">
        <f t="shared" ref="N1" si="10">M1+1</f>
        <v>13</v>
      </c>
      <c r="O1">
        <f t="shared" ref="O1" si="11">N1+1</f>
        <v>14</v>
      </c>
      <c r="P1">
        <f t="shared" ref="P1" si="12">O1+1</f>
        <v>15</v>
      </c>
      <c r="Q1">
        <f t="shared" ref="Q1" si="13">P1+1</f>
        <v>16</v>
      </c>
      <c r="R1">
        <f t="shared" ref="R1" si="14">Q1+1</f>
        <v>17</v>
      </c>
      <c r="S1">
        <f t="shared" ref="S1" si="15">R1+1</f>
        <v>18</v>
      </c>
      <c r="T1">
        <f t="shared" ref="T1" si="16">S1+1</f>
        <v>19</v>
      </c>
      <c r="U1">
        <f t="shared" ref="U1" si="17">T1+1</f>
        <v>20</v>
      </c>
      <c r="V1">
        <f t="shared" ref="V1" si="18">U1+1</f>
        <v>21</v>
      </c>
      <c r="W1">
        <f t="shared" ref="W1" si="19">V1+1</f>
        <v>22</v>
      </c>
      <c r="X1">
        <f t="shared" ref="X1" si="20">W1+1</f>
        <v>23</v>
      </c>
      <c r="Y1">
        <f t="shared" ref="Y1" si="21">X1+1</f>
        <v>24</v>
      </c>
      <c r="Z1">
        <f t="shared" ref="Z1" si="22">Y1+1</f>
        <v>25</v>
      </c>
      <c r="AA1">
        <f t="shared" ref="AA1" si="23">Z1+1</f>
        <v>26</v>
      </c>
      <c r="AB1">
        <f t="shared" ref="AB1" si="24">AA1+1</f>
        <v>27</v>
      </c>
      <c r="AC1">
        <f t="shared" ref="AC1" si="25">AB1+1</f>
        <v>28</v>
      </c>
      <c r="AD1">
        <f t="shared" ref="AD1" si="26">AC1+1</f>
        <v>29</v>
      </c>
      <c r="AE1">
        <f t="shared" ref="AE1" si="27">AD1+1</f>
        <v>30</v>
      </c>
      <c r="AF1">
        <f t="shared" ref="AF1" si="28">AE1+1</f>
        <v>31</v>
      </c>
      <c r="AG1">
        <f t="shared" ref="AG1" si="29">AF1+1</f>
        <v>32</v>
      </c>
      <c r="AH1">
        <f t="shared" ref="AH1" si="30">AG1+1</f>
        <v>33</v>
      </c>
      <c r="AI1">
        <f t="shared" ref="AI1" si="31">AH1+1</f>
        <v>34</v>
      </c>
      <c r="AJ1">
        <f t="shared" ref="AJ1" si="32">AI1+1</f>
        <v>35</v>
      </c>
      <c r="AK1">
        <f t="shared" ref="AK1" si="33">AJ1+1</f>
        <v>36</v>
      </c>
      <c r="AL1">
        <f t="shared" ref="AL1" si="34">AK1+1</f>
        <v>37</v>
      </c>
      <c r="AM1">
        <f t="shared" ref="AM1" si="35">AL1+1</f>
        <v>38</v>
      </c>
      <c r="AN1">
        <f t="shared" ref="AN1" si="36">AM1+1</f>
        <v>39</v>
      </c>
      <c r="AO1">
        <f t="shared" ref="AO1" si="37">AN1+1</f>
        <v>40</v>
      </c>
      <c r="AP1">
        <f t="shared" ref="AP1" si="38">AO1+1</f>
        <v>41</v>
      </c>
      <c r="AQ1">
        <f t="shared" ref="AQ1" si="39">AP1+1</f>
        <v>42</v>
      </c>
      <c r="AR1">
        <f t="shared" ref="AR1" si="40">AQ1+1</f>
        <v>43</v>
      </c>
      <c r="AS1">
        <f t="shared" ref="AS1" si="41">AR1+1</f>
        <v>44</v>
      </c>
      <c r="AT1">
        <f t="shared" ref="AT1" si="42">AS1+1</f>
        <v>45</v>
      </c>
      <c r="AU1">
        <f t="shared" ref="AU1" si="43">AT1+1</f>
        <v>46</v>
      </c>
      <c r="AV1">
        <f t="shared" ref="AV1" si="44">AU1+1</f>
        <v>47</v>
      </c>
      <c r="AZ1" t="s">
        <v>69</v>
      </c>
      <c r="BC1" t="s">
        <v>136</v>
      </c>
    </row>
    <row r="2" spans="1:55" x14ac:dyDescent="0.2">
      <c r="A2" t="s">
        <v>1</v>
      </c>
      <c r="B2" t="s">
        <v>25</v>
      </c>
      <c r="C2" t="s">
        <v>75</v>
      </c>
      <c r="D2" t="s">
        <v>25</v>
      </c>
      <c r="E2" t="s">
        <v>32</v>
      </c>
      <c r="F2" t="s">
        <v>32</v>
      </c>
      <c r="G2" t="s">
        <v>81</v>
      </c>
      <c r="H2" t="s">
        <v>14</v>
      </c>
      <c r="I2" t="s">
        <v>54</v>
      </c>
      <c r="J2" t="s">
        <v>14</v>
      </c>
      <c r="K2" t="s">
        <v>32</v>
      </c>
      <c r="L2" t="s">
        <v>14</v>
      </c>
      <c r="M2" t="s">
        <v>32</v>
      </c>
      <c r="N2" t="s">
        <v>32</v>
      </c>
      <c r="O2" t="s">
        <v>90</v>
      </c>
      <c r="P2" t="s">
        <v>25</v>
      </c>
      <c r="Q2" t="s">
        <v>14</v>
      </c>
      <c r="R2" t="s">
        <v>32</v>
      </c>
      <c r="S2" t="s">
        <v>77</v>
      </c>
      <c r="T2" t="s">
        <v>96</v>
      </c>
      <c r="U2" t="s">
        <v>25</v>
      </c>
      <c r="V2" t="s">
        <v>25</v>
      </c>
      <c r="W2" t="s">
        <v>25</v>
      </c>
      <c r="X2" t="s">
        <v>25</v>
      </c>
      <c r="Y2" t="s">
        <v>32</v>
      </c>
      <c r="Z2" t="s">
        <v>14</v>
      </c>
      <c r="AA2" t="s">
        <v>25</v>
      </c>
      <c r="AB2" t="s">
        <v>23</v>
      </c>
      <c r="AC2" t="s">
        <v>106</v>
      </c>
      <c r="AD2" t="s">
        <v>14</v>
      </c>
      <c r="AE2" t="s">
        <v>25</v>
      </c>
      <c r="AF2" t="s">
        <v>110</v>
      </c>
      <c r="AG2" t="s">
        <v>112</v>
      </c>
      <c r="AH2" t="s">
        <v>14</v>
      </c>
      <c r="AI2" t="s">
        <v>77</v>
      </c>
      <c r="AJ2" t="s">
        <v>14</v>
      </c>
      <c r="AK2" t="s">
        <v>14</v>
      </c>
      <c r="AL2" t="s">
        <v>14</v>
      </c>
      <c r="AM2" t="s">
        <v>32</v>
      </c>
      <c r="AN2" t="s">
        <v>20</v>
      </c>
      <c r="AO2" t="s">
        <v>20</v>
      </c>
      <c r="AP2" t="s">
        <v>63</v>
      </c>
      <c r="AQ2" t="s">
        <v>90</v>
      </c>
      <c r="AR2" t="s">
        <v>25</v>
      </c>
      <c r="AS2" t="s">
        <v>126</v>
      </c>
      <c r="AT2" t="s">
        <v>14</v>
      </c>
      <c r="AU2" t="s">
        <v>32</v>
      </c>
      <c r="AV2" t="s">
        <v>32</v>
      </c>
    </row>
    <row r="4" spans="1:55" x14ac:dyDescent="0.2">
      <c r="A4" t="s">
        <v>2</v>
      </c>
      <c r="B4">
        <v>114</v>
      </c>
      <c r="C4">
        <v>78</v>
      </c>
      <c r="D4">
        <v>84</v>
      </c>
      <c r="E4">
        <v>75</v>
      </c>
      <c r="F4">
        <v>60</v>
      </c>
      <c r="G4">
        <v>56</v>
      </c>
      <c r="H4">
        <v>59</v>
      </c>
      <c r="I4">
        <v>109</v>
      </c>
      <c r="J4">
        <v>71</v>
      </c>
      <c r="K4">
        <v>91</v>
      </c>
      <c r="L4">
        <v>65</v>
      </c>
      <c r="M4">
        <v>80</v>
      </c>
      <c r="N4">
        <v>89</v>
      </c>
      <c r="O4">
        <v>105</v>
      </c>
      <c r="P4">
        <v>75</v>
      </c>
      <c r="Q4">
        <v>129</v>
      </c>
      <c r="R4">
        <v>118</v>
      </c>
      <c r="S4">
        <v>76</v>
      </c>
      <c r="T4">
        <v>66</v>
      </c>
      <c r="U4">
        <v>124</v>
      </c>
      <c r="V4">
        <v>131</v>
      </c>
      <c r="W4">
        <v>119</v>
      </c>
      <c r="X4">
        <v>70</v>
      </c>
      <c r="Y4">
        <v>93</v>
      </c>
      <c r="Z4">
        <v>120</v>
      </c>
      <c r="AA4">
        <v>56</v>
      </c>
      <c r="AB4">
        <v>55</v>
      </c>
      <c r="AC4">
        <v>75</v>
      </c>
      <c r="AD4">
        <v>73</v>
      </c>
      <c r="AE4">
        <v>65</v>
      </c>
      <c r="AF4">
        <v>87</v>
      </c>
      <c r="AG4">
        <v>49</v>
      </c>
      <c r="AH4">
        <v>84</v>
      </c>
      <c r="AI4">
        <v>88</v>
      </c>
      <c r="AJ4">
        <v>99</v>
      </c>
      <c r="AK4">
        <v>57</v>
      </c>
      <c r="AL4">
        <v>80</v>
      </c>
      <c r="AM4">
        <v>132</v>
      </c>
      <c r="AN4">
        <v>75</v>
      </c>
      <c r="AO4">
        <v>76</v>
      </c>
      <c r="AP4">
        <v>132</v>
      </c>
      <c r="AQ4">
        <v>111</v>
      </c>
      <c r="AR4">
        <v>113</v>
      </c>
      <c r="AS4">
        <v>112</v>
      </c>
      <c r="AT4">
        <v>82</v>
      </c>
      <c r="AU4">
        <v>126</v>
      </c>
      <c r="AV4">
        <v>75</v>
      </c>
      <c r="AZ4">
        <f t="shared" ref="AZ4:AZ13" si="45">AVERAGE(B4:AV4)</f>
        <v>88.489361702127653</v>
      </c>
      <c r="BC4">
        <f>_xlfn.STDEV.S(B4:AV4)</f>
        <v>24.388942915596822</v>
      </c>
    </row>
    <row r="5" spans="1:55" x14ac:dyDescent="0.2">
      <c r="A5" t="s">
        <v>3</v>
      </c>
      <c r="B5">
        <v>1067</v>
      </c>
      <c r="C5">
        <v>50</v>
      </c>
      <c r="D5">
        <v>39</v>
      </c>
      <c r="E5">
        <v>369</v>
      </c>
      <c r="F5">
        <v>377</v>
      </c>
      <c r="G5">
        <v>144</v>
      </c>
      <c r="H5">
        <v>59</v>
      </c>
      <c r="I5">
        <v>332</v>
      </c>
      <c r="J5">
        <v>56</v>
      </c>
      <c r="K5">
        <v>20</v>
      </c>
      <c r="L5">
        <v>22</v>
      </c>
      <c r="M5">
        <v>2070</v>
      </c>
      <c r="N5">
        <v>292</v>
      </c>
      <c r="O5">
        <v>417</v>
      </c>
      <c r="P5">
        <v>205</v>
      </c>
      <c r="Q5">
        <v>35</v>
      </c>
      <c r="R5">
        <v>41</v>
      </c>
      <c r="S5">
        <v>242</v>
      </c>
      <c r="T5">
        <v>665</v>
      </c>
      <c r="U5">
        <v>49</v>
      </c>
      <c r="V5">
        <v>49</v>
      </c>
      <c r="W5">
        <v>70</v>
      </c>
      <c r="X5">
        <v>121</v>
      </c>
      <c r="Y5">
        <v>42</v>
      </c>
      <c r="Z5">
        <v>111</v>
      </c>
      <c r="AA5">
        <v>249</v>
      </c>
      <c r="AB5">
        <v>463</v>
      </c>
      <c r="AC5">
        <v>18</v>
      </c>
      <c r="AD5">
        <v>10</v>
      </c>
      <c r="AE5">
        <v>80</v>
      </c>
      <c r="AF5">
        <v>31</v>
      </c>
      <c r="AG5">
        <v>18</v>
      </c>
      <c r="AH5">
        <v>143</v>
      </c>
      <c r="AI5">
        <v>117</v>
      </c>
      <c r="AJ5">
        <v>551</v>
      </c>
      <c r="AK5">
        <v>7321</v>
      </c>
      <c r="AL5">
        <v>1085</v>
      </c>
      <c r="AM5">
        <v>90</v>
      </c>
      <c r="AN5">
        <v>162</v>
      </c>
      <c r="AO5">
        <v>227</v>
      </c>
      <c r="AP5">
        <v>801</v>
      </c>
      <c r="AQ5">
        <v>57</v>
      </c>
      <c r="AR5">
        <v>345</v>
      </c>
      <c r="AS5">
        <v>452</v>
      </c>
      <c r="AT5">
        <v>45</v>
      </c>
      <c r="AU5">
        <v>458</v>
      </c>
      <c r="AV5">
        <v>400</v>
      </c>
      <c r="AZ5">
        <f t="shared" si="45"/>
        <v>426.95744680851061</v>
      </c>
      <c r="BC5">
        <f t="shared" ref="BC5:BC13" si="46">_xlfn.STDEV.S(B5:AV5)</f>
        <v>1092.88242649878</v>
      </c>
    </row>
    <row r="6" spans="1:55" x14ac:dyDescent="0.2">
      <c r="A6" t="s">
        <v>4</v>
      </c>
      <c r="B6">
        <v>1</v>
      </c>
      <c r="C6">
        <v>1.8</v>
      </c>
      <c r="D6">
        <v>1.2</v>
      </c>
      <c r="E6">
        <v>0.75</v>
      </c>
      <c r="F6">
        <v>2</v>
      </c>
      <c r="G6">
        <v>1.25</v>
      </c>
      <c r="H6">
        <v>0.5</v>
      </c>
      <c r="I6">
        <v>2</v>
      </c>
      <c r="J6">
        <v>2</v>
      </c>
      <c r="K6">
        <v>2</v>
      </c>
      <c r="L6">
        <v>1</v>
      </c>
      <c r="M6">
        <v>1.75</v>
      </c>
      <c r="N6">
        <v>1.25</v>
      </c>
      <c r="O6">
        <v>2</v>
      </c>
      <c r="P6">
        <v>0.75</v>
      </c>
      <c r="Q6">
        <v>1</v>
      </c>
      <c r="R6">
        <v>1.5</v>
      </c>
      <c r="S6">
        <v>2</v>
      </c>
      <c r="T6">
        <v>2</v>
      </c>
      <c r="U6">
        <v>1.5</v>
      </c>
      <c r="V6">
        <v>1.5</v>
      </c>
      <c r="W6">
        <v>2.4</v>
      </c>
      <c r="X6">
        <v>1.5</v>
      </c>
      <c r="Y6">
        <v>1</v>
      </c>
      <c r="Z6">
        <v>2</v>
      </c>
      <c r="AA6">
        <v>1.75</v>
      </c>
      <c r="AB6">
        <v>1</v>
      </c>
      <c r="AC6">
        <v>0.25</v>
      </c>
      <c r="AD6">
        <v>0.9</v>
      </c>
      <c r="AE6">
        <v>1.5</v>
      </c>
      <c r="AF6">
        <v>1.5</v>
      </c>
      <c r="AG6">
        <v>1</v>
      </c>
      <c r="AH6">
        <v>1</v>
      </c>
      <c r="AI6">
        <v>1.25</v>
      </c>
      <c r="AJ6">
        <v>2</v>
      </c>
      <c r="AK6">
        <v>1</v>
      </c>
      <c r="AL6">
        <v>1.5</v>
      </c>
      <c r="AM6">
        <v>1.1499999999999999</v>
      </c>
      <c r="AN6">
        <v>2</v>
      </c>
      <c r="AO6">
        <v>1.5</v>
      </c>
      <c r="AP6">
        <v>1.5</v>
      </c>
      <c r="AQ6">
        <v>1.5</v>
      </c>
      <c r="AR6">
        <v>1.8</v>
      </c>
      <c r="AS6">
        <v>1.5</v>
      </c>
      <c r="AT6">
        <v>0.9</v>
      </c>
      <c r="AU6">
        <v>2</v>
      </c>
      <c r="AV6">
        <v>1.5</v>
      </c>
      <c r="AZ6">
        <f t="shared" si="45"/>
        <v>1.4393617021276595</v>
      </c>
      <c r="BC6">
        <f t="shared" si="46"/>
        <v>0.47775928200806989</v>
      </c>
    </row>
    <row r="7" spans="1:55" x14ac:dyDescent="0.2">
      <c r="A7" t="s">
        <v>5</v>
      </c>
      <c r="B7">
        <v>20</v>
      </c>
      <c r="C7">
        <v>18</v>
      </c>
      <c r="D7">
        <v>20</v>
      </c>
      <c r="E7">
        <v>20</v>
      </c>
      <c r="F7">
        <v>15</v>
      </c>
      <c r="G7">
        <v>17.5</v>
      </c>
      <c r="H7">
        <v>20</v>
      </c>
      <c r="I7">
        <v>20</v>
      </c>
      <c r="J7">
        <v>20</v>
      </c>
      <c r="K7">
        <v>20</v>
      </c>
      <c r="L7">
        <v>10</v>
      </c>
      <c r="M7">
        <v>20</v>
      </c>
      <c r="N7">
        <v>15</v>
      </c>
      <c r="O7">
        <v>20</v>
      </c>
      <c r="P7">
        <v>15</v>
      </c>
      <c r="Q7">
        <v>20</v>
      </c>
      <c r="R7">
        <v>20</v>
      </c>
      <c r="S7">
        <v>20</v>
      </c>
      <c r="T7">
        <v>20</v>
      </c>
      <c r="U7">
        <v>20</v>
      </c>
      <c r="V7">
        <v>15</v>
      </c>
      <c r="W7">
        <v>15</v>
      </c>
      <c r="X7">
        <v>20</v>
      </c>
      <c r="Y7">
        <v>17.5</v>
      </c>
      <c r="Z7">
        <v>20</v>
      </c>
      <c r="AA7">
        <v>20</v>
      </c>
      <c r="AB7">
        <v>20</v>
      </c>
      <c r="AC7">
        <v>25</v>
      </c>
      <c r="AD7">
        <v>10</v>
      </c>
      <c r="AE7">
        <v>17.5</v>
      </c>
      <c r="AF7">
        <v>15</v>
      </c>
      <c r="AG7">
        <v>0</v>
      </c>
      <c r="AH7">
        <v>10</v>
      </c>
      <c r="AI7">
        <v>15</v>
      </c>
      <c r="AJ7">
        <v>20</v>
      </c>
      <c r="AK7">
        <v>10</v>
      </c>
      <c r="AL7">
        <v>20</v>
      </c>
      <c r="AM7">
        <v>15</v>
      </c>
      <c r="AN7">
        <v>20</v>
      </c>
      <c r="AO7">
        <v>20</v>
      </c>
      <c r="AP7">
        <v>15</v>
      </c>
      <c r="AQ7">
        <v>20</v>
      </c>
      <c r="AR7">
        <v>20</v>
      </c>
      <c r="AS7">
        <v>20</v>
      </c>
      <c r="AT7">
        <v>20</v>
      </c>
      <c r="AU7">
        <v>20</v>
      </c>
      <c r="AV7">
        <v>20</v>
      </c>
      <c r="AZ7">
        <f t="shared" si="45"/>
        <v>17.670212765957448</v>
      </c>
      <c r="BC7">
        <f t="shared" si="46"/>
        <v>4.2160106268747031</v>
      </c>
    </row>
    <row r="8" spans="1:55" x14ac:dyDescent="0.2">
      <c r="A8" t="s">
        <v>6</v>
      </c>
      <c r="B8">
        <v>1</v>
      </c>
      <c r="C8">
        <v>0</v>
      </c>
      <c r="D8">
        <v>1</v>
      </c>
      <c r="E8">
        <v>1</v>
      </c>
      <c r="F8">
        <v>1</v>
      </c>
      <c r="G8">
        <v>0</v>
      </c>
      <c r="H8">
        <v>1</v>
      </c>
      <c r="I8">
        <v>1</v>
      </c>
      <c r="J8">
        <v>1</v>
      </c>
      <c r="K8">
        <v>1</v>
      </c>
      <c r="L8">
        <v>1</v>
      </c>
      <c r="M8">
        <v>1</v>
      </c>
      <c r="N8">
        <v>0</v>
      </c>
      <c r="O8">
        <v>0</v>
      </c>
      <c r="P8">
        <v>1</v>
      </c>
      <c r="Q8">
        <v>0</v>
      </c>
      <c r="R8">
        <v>1</v>
      </c>
      <c r="S8">
        <v>1</v>
      </c>
      <c r="T8">
        <v>0</v>
      </c>
      <c r="U8">
        <v>1</v>
      </c>
      <c r="V8">
        <v>0</v>
      </c>
      <c r="W8">
        <v>0</v>
      </c>
      <c r="X8">
        <v>1</v>
      </c>
      <c r="Y8">
        <v>1</v>
      </c>
      <c r="Z8">
        <v>0</v>
      </c>
      <c r="AA8">
        <v>1</v>
      </c>
      <c r="AB8">
        <v>1</v>
      </c>
      <c r="AC8">
        <v>0</v>
      </c>
      <c r="AD8">
        <v>1</v>
      </c>
      <c r="AE8">
        <v>1</v>
      </c>
      <c r="AF8">
        <v>1</v>
      </c>
      <c r="AG8">
        <v>1</v>
      </c>
      <c r="AH8">
        <v>1</v>
      </c>
      <c r="AI8">
        <v>1</v>
      </c>
      <c r="AJ8">
        <v>1</v>
      </c>
      <c r="AK8">
        <v>1</v>
      </c>
      <c r="AL8">
        <v>1</v>
      </c>
      <c r="AM8">
        <v>0</v>
      </c>
      <c r="AN8">
        <v>1</v>
      </c>
      <c r="AO8">
        <v>0</v>
      </c>
      <c r="AP8">
        <v>1</v>
      </c>
      <c r="AQ8">
        <v>0</v>
      </c>
      <c r="AR8">
        <v>1</v>
      </c>
      <c r="AS8">
        <v>0</v>
      </c>
      <c r="AT8">
        <v>1</v>
      </c>
      <c r="AU8">
        <v>1</v>
      </c>
      <c r="AV8">
        <v>1</v>
      </c>
      <c r="AZ8">
        <f t="shared" si="45"/>
        <v>0.7021276595744681</v>
      </c>
      <c r="BC8">
        <f t="shared" si="46"/>
        <v>0.46226726774346893</v>
      </c>
    </row>
    <row r="9" spans="1:55" x14ac:dyDescent="0.2">
      <c r="A9" t="s">
        <v>7</v>
      </c>
      <c r="B9">
        <v>0</v>
      </c>
      <c r="C9">
        <v>0</v>
      </c>
      <c r="D9">
        <v>1</v>
      </c>
      <c r="E9">
        <v>1</v>
      </c>
      <c r="F9">
        <v>1</v>
      </c>
      <c r="G9">
        <v>0</v>
      </c>
      <c r="H9">
        <v>1</v>
      </c>
      <c r="I9">
        <v>0</v>
      </c>
      <c r="J9">
        <v>0</v>
      </c>
      <c r="K9">
        <v>0</v>
      </c>
      <c r="L9">
        <v>1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1</v>
      </c>
      <c r="V9">
        <v>0</v>
      </c>
      <c r="W9">
        <v>0</v>
      </c>
      <c r="X9">
        <v>0</v>
      </c>
      <c r="Y9">
        <v>0</v>
      </c>
      <c r="Z9">
        <v>0</v>
      </c>
      <c r="AA9">
        <v>1</v>
      </c>
      <c r="AB9">
        <v>0</v>
      </c>
      <c r="AC9">
        <v>0</v>
      </c>
      <c r="AD9">
        <v>0</v>
      </c>
      <c r="AE9">
        <v>0</v>
      </c>
      <c r="AF9">
        <v>1</v>
      </c>
      <c r="AG9">
        <v>0</v>
      </c>
      <c r="AH9">
        <v>0</v>
      </c>
      <c r="AI9">
        <v>0</v>
      </c>
      <c r="AJ9">
        <v>0</v>
      </c>
      <c r="AK9">
        <v>0</v>
      </c>
      <c r="AL9">
        <v>1</v>
      </c>
      <c r="AM9">
        <v>0</v>
      </c>
      <c r="AN9">
        <v>0</v>
      </c>
      <c r="AO9">
        <v>0</v>
      </c>
      <c r="AP9">
        <v>0</v>
      </c>
      <c r="AQ9">
        <v>0</v>
      </c>
      <c r="AR9">
        <v>1</v>
      </c>
      <c r="AS9">
        <v>0</v>
      </c>
      <c r="AT9">
        <v>1</v>
      </c>
      <c r="AU9">
        <v>1</v>
      </c>
      <c r="AV9">
        <v>0</v>
      </c>
      <c r="AZ9">
        <f t="shared" si="45"/>
        <v>0.25531914893617019</v>
      </c>
      <c r="BC9">
        <f t="shared" si="46"/>
        <v>0.44075454602617342</v>
      </c>
    </row>
    <row r="10" spans="1:55" x14ac:dyDescent="0.2">
      <c r="A10" t="s">
        <v>8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Z10">
        <f t="shared" si="45"/>
        <v>0</v>
      </c>
      <c r="BC10">
        <f t="shared" si="46"/>
        <v>0</v>
      </c>
    </row>
    <row r="11" spans="1:55" x14ac:dyDescent="0.2">
      <c r="A11" t="s">
        <v>9</v>
      </c>
      <c r="B11">
        <v>1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  <c r="M11">
        <v>1</v>
      </c>
      <c r="N11">
        <v>1</v>
      </c>
      <c r="O11">
        <v>1</v>
      </c>
      <c r="P11">
        <v>1</v>
      </c>
      <c r="Q11">
        <v>1</v>
      </c>
      <c r="R11">
        <v>1</v>
      </c>
      <c r="S11">
        <v>1</v>
      </c>
      <c r="T11">
        <v>1</v>
      </c>
      <c r="U11">
        <v>1</v>
      </c>
      <c r="V11">
        <v>1</v>
      </c>
      <c r="W11">
        <v>1</v>
      </c>
      <c r="X11">
        <v>1</v>
      </c>
      <c r="Y11">
        <v>1</v>
      </c>
      <c r="Z11">
        <v>1</v>
      </c>
      <c r="AA11">
        <v>1</v>
      </c>
      <c r="AB11">
        <v>1</v>
      </c>
      <c r="AC11">
        <v>1</v>
      </c>
      <c r="AD11">
        <v>1</v>
      </c>
      <c r="AE11">
        <v>1</v>
      </c>
      <c r="AF11">
        <v>0</v>
      </c>
      <c r="AG11">
        <v>0</v>
      </c>
      <c r="AH11">
        <v>1</v>
      </c>
      <c r="AI11">
        <v>1</v>
      </c>
      <c r="AJ11">
        <v>1</v>
      </c>
      <c r="AK11">
        <v>1</v>
      </c>
      <c r="AL11">
        <v>1</v>
      </c>
      <c r="AM11">
        <v>1</v>
      </c>
      <c r="AN11">
        <v>1</v>
      </c>
      <c r="AO11">
        <v>1</v>
      </c>
      <c r="AP11">
        <v>1</v>
      </c>
      <c r="AQ11">
        <v>1</v>
      </c>
      <c r="AR11">
        <v>1</v>
      </c>
      <c r="AS11">
        <v>1</v>
      </c>
      <c r="AT11">
        <v>1</v>
      </c>
      <c r="AU11">
        <v>1</v>
      </c>
      <c r="AV11">
        <v>1</v>
      </c>
      <c r="AZ11">
        <f t="shared" si="45"/>
        <v>0.95744680851063835</v>
      </c>
      <c r="BC11">
        <f t="shared" si="46"/>
        <v>0.2040297088885788</v>
      </c>
    </row>
    <row r="12" spans="1:55" x14ac:dyDescent="0.2">
      <c r="A12" t="s">
        <v>10</v>
      </c>
      <c r="B12">
        <v>0</v>
      </c>
      <c r="C12">
        <v>0</v>
      </c>
      <c r="D12">
        <v>0</v>
      </c>
      <c r="E12">
        <v>0</v>
      </c>
      <c r="F12">
        <v>1</v>
      </c>
      <c r="G12">
        <v>0</v>
      </c>
      <c r="H12">
        <v>0</v>
      </c>
      <c r="I12">
        <v>0</v>
      </c>
      <c r="J12">
        <v>0</v>
      </c>
      <c r="K12">
        <v>1</v>
      </c>
      <c r="L12">
        <v>0</v>
      </c>
      <c r="M12">
        <v>1</v>
      </c>
      <c r="N12">
        <v>1</v>
      </c>
      <c r="O12">
        <v>0</v>
      </c>
      <c r="P12">
        <v>0</v>
      </c>
      <c r="Q12">
        <v>0</v>
      </c>
      <c r="R12">
        <v>0</v>
      </c>
      <c r="S12">
        <v>0</v>
      </c>
      <c r="T12">
        <v>1</v>
      </c>
      <c r="U12">
        <v>0</v>
      </c>
      <c r="V12">
        <v>0</v>
      </c>
      <c r="W12">
        <v>0</v>
      </c>
      <c r="X12">
        <v>0</v>
      </c>
      <c r="Y12">
        <v>0</v>
      </c>
      <c r="Z12">
        <v>1</v>
      </c>
      <c r="AA12">
        <v>0</v>
      </c>
      <c r="AB12">
        <v>0</v>
      </c>
      <c r="AC12">
        <v>0</v>
      </c>
      <c r="AD12">
        <v>0</v>
      </c>
      <c r="AE12">
        <v>1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</v>
      </c>
      <c r="AR12">
        <v>0</v>
      </c>
      <c r="AS12">
        <v>1</v>
      </c>
      <c r="AT12">
        <v>0</v>
      </c>
      <c r="AU12">
        <v>0</v>
      </c>
      <c r="AV12">
        <v>1</v>
      </c>
      <c r="AZ12">
        <f t="shared" si="45"/>
        <v>0.25531914893617019</v>
      </c>
      <c r="BC12">
        <f t="shared" si="46"/>
        <v>0.44075454602617342</v>
      </c>
    </row>
    <row r="13" spans="1:55" x14ac:dyDescent="0.2">
      <c r="A13" t="s">
        <v>11</v>
      </c>
      <c r="B13">
        <v>1</v>
      </c>
      <c r="C13">
        <v>0</v>
      </c>
      <c r="D13">
        <v>0</v>
      </c>
      <c r="E13">
        <v>0</v>
      </c>
      <c r="F13">
        <v>1</v>
      </c>
      <c r="G13">
        <v>0</v>
      </c>
      <c r="H13">
        <v>1</v>
      </c>
      <c r="I13">
        <v>0</v>
      </c>
      <c r="J13">
        <v>0</v>
      </c>
      <c r="K13">
        <v>1</v>
      </c>
      <c r="L13">
        <v>1</v>
      </c>
      <c r="M13">
        <v>1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1</v>
      </c>
      <c r="W13">
        <v>0</v>
      </c>
      <c r="X13">
        <v>1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1</v>
      </c>
      <c r="AG13">
        <v>0</v>
      </c>
      <c r="AH13">
        <v>0</v>
      </c>
      <c r="AI13">
        <v>1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1</v>
      </c>
      <c r="AS13">
        <v>1</v>
      </c>
      <c r="AT13">
        <v>0</v>
      </c>
      <c r="AU13">
        <v>0</v>
      </c>
      <c r="AV13">
        <v>1</v>
      </c>
      <c r="AZ13">
        <f t="shared" si="45"/>
        <v>0.27659574468085107</v>
      </c>
      <c r="BC13">
        <f t="shared" si="46"/>
        <v>0.45215078571752682</v>
      </c>
    </row>
  </sheetData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B6648-41B1-D943-A451-351B7C05F255}">
  <dimension ref="A1:O95"/>
  <sheetViews>
    <sheetView workbookViewId="0">
      <selection activeCell="Q10" sqref="Q10"/>
    </sheetView>
  </sheetViews>
  <sheetFormatPr baseColWidth="10" defaultRowHeight="16" x14ac:dyDescent="0.2"/>
  <sheetData>
    <row r="1" spans="1:15" x14ac:dyDescent="0.2">
      <c r="A1" t="s">
        <v>144</v>
      </c>
      <c r="B1" t="s">
        <v>137</v>
      </c>
      <c r="C1" t="s">
        <v>138</v>
      </c>
      <c r="D1" t="s">
        <v>3</v>
      </c>
      <c r="E1" t="s">
        <v>139</v>
      </c>
      <c r="F1" t="s">
        <v>140</v>
      </c>
      <c r="G1" t="s">
        <v>6</v>
      </c>
      <c r="H1" t="s">
        <v>141</v>
      </c>
      <c r="I1" t="s">
        <v>142</v>
      </c>
      <c r="J1" t="s">
        <v>9</v>
      </c>
      <c r="K1" t="s">
        <v>143</v>
      </c>
      <c r="L1" t="s">
        <v>11</v>
      </c>
      <c r="O1" t="s">
        <v>167</v>
      </c>
    </row>
    <row r="2" spans="1:15" x14ac:dyDescent="0.2">
      <c r="A2">
        <v>0.37229166666666669</v>
      </c>
      <c r="B2">
        <v>6.25</v>
      </c>
      <c r="C2">
        <v>75</v>
      </c>
      <c r="D2">
        <v>3</v>
      </c>
      <c r="E2">
        <v>2</v>
      </c>
      <c r="F2">
        <v>20</v>
      </c>
      <c r="G2">
        <v>1</v>
      </c>
      <c r="H2">
        <v>0</v>
      </c>
      <c r="I2">
        <v>1</v>
      </c>
      <c r="J2">
        <v>1</v>
      </c>
      <c r="K2">
        <v>0</v>
      </c>
      <c r="L2">
        <v>0</v>
      </c>
      <c r="O2">
        <v>0.55166666666666664</v>
      </c>
    </row>
    <row r="3" spans="1:15" x14ac:dyDescent="0.2">
      <c r="A3">
        <v>0.39145833333333324</v>
      </c>
      <c r="B3">
        <v>10</v>
      </c>
      <c r="C3">
        <v>120</v>
      </c>
      <c r="D3">
        <v>36</v>
      </c>
      <c r="E3">
        <v>1.5</v>
      </c>
      <c r="F3">
        <v>20</v>
      </c>
      <c r="G3">
        <v>0</v>
      </c>
      <c r="H3">
        <v>0</v>
      </c>
      <c r="I3">
        <v>1</v>
      </c>
      <c r="J3">
        <v>1</v>
      </c>
      <c r="K3">
        <v>0</v>
      </c>
      <c r="L3">
        <v>0</v>
      </c>
      <c r="O3">
        <v>0.34166666666666679</v>
      </c>
    </row>
    <row r="4" spans="1:15" x14ac:dyDescent="0.2">
      <c r="A4">
        <v>1.1812500000000001</v>
      </c>
      <c r="B4">
        <v>5.3333333300000003</v>
      </c>
      <c r="C4">
        <v>64</v>
      </c>
      <c r="D4">
        <v>71</v>
      </c>
      <c r="E4">
        <v>1.2</v>
      </c>
      <c r="F4">
        <v>15</v>
      </c>
      <c r="G4">
        <v>0</v>
      </c>
      <c r="H4">
        <v>0</v>
      </c>
      <c r="I4">
        <v>1</v>
      </c>
      <c r="J4">
        <v>1</v>
      </c>
      <c r="K4">
        <v>0</v>
      </c>
      <c r="L4">
        <v>0</v>
      </c>
      <c r="O4">
        <v>2.0841666666666665</v>
      </c>
    </row>
    <row r="5" spans="1:15" x14ac:dyDescent="0.2">
      <c r="A5">
        <v>0.76958333333333329</v>
      </c>
      <c r="B5">
        <v>5.4166666699999997</v>
      </c>
      <c r="C5">
        <v>65</v>
      </c>
      <c r="D5">
        <v>2463</v>
      </c>
      <c r="E5">
        <v>1.2</v>
      </c>
      <c r="F5">
        <v>15</v>
      </c>
      <c r="G5">
        <v>0</v>
      </c>
      <c r="H5">
        <v>0</v>
      </c>
      <c r="I5">
        <v>1</v>
      </c>
      <c r="J5">
        <v>1</v>
      </c>
      <c r="K5">
        <v>0</v>
      </c>
      <c r="L5">
        <v>0</v>
      </c>
      <c r="O5">
        <v>1.2825</v>
      </c>
    </row>
    <row r="6" spans="1:15" x14ac:dyDescent="0.2">
      <c r="A6">
        <v>-0.82374999999999998</v>
      </c>
      <c r="B6">
        <v>6.25</v>
      </c>
      <c r="C6">
        <v>75</v>
      </c>
      <c r="D6">
        <v>49</v>
      </c>
      <c r="E6">
        <v>1.1000000000000001</v>
      </c>
      <c r="F6">
        <v>0</v>
      </c>
      <c r="G6">
        <v>0</v>
      </c>
      <c r="H6">
        <v>0</v>
      </c>
      <c r="I6">
        <v>1</v>
      </c>
      <c r="J6">
        <v>0</v>
      </c>
      <c r="K6">
        <v>0</v>
      </c>
      <c r="L6">
        <v>0</v>
      </c>
      <c r="O6">
        <v>-1.7758333333333336</v>
      </c>
    </row>
    <row r="7" spans="1:15" x14ac:dyDescent="0.2">
      <c r="A7">
        <v>-0.86604166666666682</v>
      </c>
      <c r="B7">
        <v>7.75</v>
      </c>
      <c r="C7">
        <v>93</v>
      </c>
      <c r="D7">
        <v>18</v>
      </c>
      <c r="E7">
        <v>1.5</v>
      </c>
      <c r="F7">
        <v>20</v>
      </c>
      <c r="G7">
        <v>1</v>
      </c>
      <c r="H7">
        <v>0</v>
      </c>
      <c r="I7">
        <v>1</v>
      </c>
      <c r="J7">
        <v>1</v>
      </c>
      <c r="K7">
        <v>0</v>
      </c>
      <c r="L7">
        <v>0</v>
      </c>
      <c r="O7">
        <v>-2.0241666666666664</v>
      </c>
    </row>
    <row r="8" spans="1:15" x14ac:dyDescent="0.2">
      <c r="A8">
        <v>1.1183333333333332</v>
      </c>
      <c r="B8">
        <v>9.9166666699999997</v>
      </c>
      <c r="C8">
        <v>119</v>
      </c>
      <c r="D8">
        <v>1329</v>
      </c>
      <c r="E8">
        <v>0.5</v>
      </c>
      <c r="F8">
        <v>20</v>
      </c>
      <c r="G8">
        <v>1</v>
      </c>
      <c r="H8">
        <v>0</v>
      </c>
      <c r="I8">
        <v>1</v>
      </c>
      <c r="J8">
        <v>0</v>
      </c>
      <c r="K8">
        <v>0</v>
      </c>
      <c r="L8">
        <v>0</v>
      </c>
      <c r="O8">
        <v>1.3066666666666669</v>
      </c>
    </row>
    <row r="9" spans="1:15" x14ac:dyDescent="0.2">
      <c r="A9">
        <v>0.5870833333333334</v>
      </c>
      <c r="B9">
        <v>9.9166666699999997</v>
      </c>
      <c r="C9">
        <v>119</v>
      </c>
      <c r="D9">
        <v>111</v>
      </c>
      <c r="E9">
        <v>0.5</v>
      </c>
      <c r="F9">
        <v>20</v>
      </c>
      <c r="G9">
        <v>1</v>
      </c>
      <c r="H9">
        <v>0</v>
      </c>
      <c r="I9">
        <v>1</v>
      </c>
      <c r="J9">
        <v>0</v>
      </c>
      <c r="K9">
        <v>0</v>
      </c>
      <c r="L9">
        <v>0</v>
      </c>
      <c r="O9">
        <v>3.2500000000000195E-2</v>
      </c>
    </row>
    <row r="10" spans="1:15" x14ac:dyDescent="0.2">
      <c r="A10">
        <v>-0.1804166666666667</v>
      </c>
      <c r="B10">
        <v>10.5833333</v>
      </c>
      <c r="C10">
        <v>127</v>
      </c>
      <c r="D10">
        <v>46</v>
      </c>
      <c r="E10">
        <v>2</v>
      </c>
      <c r="F10">
        <v>15</v>
      </c>
      <c r="G10">
        <v>0</v>
      </c>
      <c r="H10">
        <v>0</v>
      </c>
      <c r="I10">
        <v>1</v>
      </c>
      <c r="J10">
        <v>0</v>
      </c>
      <c r="K10">
        <v>0</v>
      </c>
      <c r="L10">
        <v>0</v>
      </c>
      <c r="O10">
        <v>-1.2508333333333332</v>
      </c>
    </row>
    <row r="11" spans="1:15" x14ac:dyDescent="0.2">
      <c r="A11">
        <v>0.77791666666666659</v>
      </c>
      <c r="B11">
        <v>5.8333333300000003</v>
      </c>
      <c r="C11">
        <v>70</v>
      </c>
      <c r="D11">
        <v>72</v>
      </c>
      <c r="E11">
        <v>1.5</v>
      </c>
      <c r="F11">
        <v>0</v>
      </c>
      <c r="G11">
        <v>1</v>
      </c>
      <c r="H11">
        <v>1</v>
      </c>
      <c r="I11">
        <v>1</v>
      </c>
      <c r="J11">
        <v>0</v>
      </c>
      <c r="K11">
        <v>0</v>
      </c>
      <c r="L11">
        <v>1</v>
      </c>
      <c r="O11">
        <v>1.0008333333333332</v>
      </c>
    </row>
    <row r="12" spans="1:15" x14ac:dyDescent="0.2">
      <c r="A12">
        <v>8.1458333333333313E-2</v>
      </c>
      <c r="B12">
        <v>10.25</v>
      </c>
      <c r="C12">
        <v>123</v>
      </c>
      <c r="D12">
        <v>779</v>
      </c>
      <c r="E12">
        <v>1.25</v>
      </c>
      <c r="F12">
        <v>0</v>
      </c>
      <c r="G12">
        <v>0</v>
      </c>
      <c r="H12">
        <v>1</v>
      </c>
      <c r="I12">
        <v>1</v>
      </c>
      <c r="J12">
        <v>0</v>
      </c>
      <c r="K12">
        <v>0</v>
      </c>
      <c r="L12">
        <v>1</v>
      </c>
      <c r="O12">
        <v>-0.60249999999999992</v>
      </c>
    </row>
    <row r="13" spans="1:15" x14ac:dyDescent="0.2">
      <c r="A13">
        <v>1.9254166666666672</v>
      </c>
      <c r="B13">
        <v>7.5833333300000003</v>
      </c>
      <c r="C13">
        <v>91</v>
      </c>
      <c r="D13">
        <v>3170</v>
      </c>
      <c r="E13">
        <v>2</v>
      </c>
      <c r="F13">
        <v>20</v>
      </c>
      <c r="G13">
        <v>1</v>
      </c>
      <c r="H13">
        <v>0</v>
      </c>
      <c r="I13">
        <v>1</v>
      </c>
      <c r="J13">
        <v>1</v>
      </c>
      <c r="K13">
        <v>1</v>
      </c>
      <c r="L13">
        <v>1</v>
      </c>
      <c r="O13">
        <v>2.3533333333333335</v>
      </c>
    </row>
    <row r="14" spans="1:15" x14ac:dyDescent="0.2">
      <c r="A14">
        <v>0.63187499999999996</v>
      </c>
      <c r="B14">
        <v>5.1666666699999997</v>
      </c>
      <c r="C14">
        <v>62</v>
      </c>
      <c r="D14">
        <v>474</v>
      </c>
      <c r="E14">
        <v>0.85</v>
      </c>
      <c r="F14">
        <v>20</v>
      </c>
      <c r="G14">
        <v>1</v>
      </c>
      <c r="H14">
        <v>0</v>
      </c>
      <c r="I14">
        <v>1</v>
      </c>
      <c r="J14">
        <v>0</v>
      </c>
      <c r="K14">
        <v>0</v>
      </c>
      <c r="L14">
        <v>0</v>
      </c>
      <c r="O14">
        <v>0.61416666666666664</v>
      </c>
    </row>
    <row r="15" spans="1:15" x14ac:dyDescent="0.2">
      <c r="A15">
        <v>1.3210416666666667</v>
      </c>
      <c r="B15">
        <v>5.1666666699999997</v>
      </c>
      <c r="C15">
        <v>62</v>
      </c>
      <c r="D15">
        <v>90</v>
      </c>
      <c r="E15">
        <v>1</v>
      </c>
      <c r="F15">
        <v>10</v>
      </c>
      <c r="G15">
        <v>0</v>
      </c>
      <c r="H15">
        <v>0</v>
      </c>
      <c r="I15">
        <v>1</v>
      </c>
      <c r="J15">
        <v>1</v>
      </c>
      <c r="K15">
        <v>0</v>
      </c>
      <c r="L15">
        <v>0</v>
      </c>
      <c r="O15">
        <v>3.4899999999999998</v>
      </c>
    </row>
    <row r="16" spans="1:15" x14ac:dyDescent="0.2">
      <c r="A16">
        <v>1.027708333333333</v>
      </c>
      <c r="B16">
        <v>5</v>
      </c>
      <c r="C16">
        <v>60</v>
      </c>
      <c r="D16">
        <v>10</v>
      </c>
      <c r="E16">
        <v>2</v>
      </c>
      <c r="F16">
        <v>20</v>
      </c>
      <c r="G16">
        <v>1</v>
      </c>
      <c r="H16">
        <v>0</v>
      </c>
      <c r="I16">
        <v>1</v>
      </c>
      <c r="J16">
        <v>1</v>
      </c>
      <c r="K16">
        <v>0</v>
      </c>
      <c r="L16">
        <v>0</v>
      </c>
      <c r="O16">
        <v>1.405833333333333</v>
      </c>
    </row>
    <row r="17" spans="1:15" x14ac:dyDescent="0.2">
      <c r="A17">
        <v>0.72291666666666687</v>
      </c>
      <c r="B17">
        <v>8.25</v>
      </c>
      <c r="C17">
        <v>99</v>
      </c>
      <c r="D17">
        <v>630</v>
      </c>
      <c r="E17">
        <v>4</v>
      </c>
      <c r="F17">
        <v>20</v>
      </c>
      <c r="G17">
        <v>1</v>
      </c>
      <c r="H17">
        <v>0</v>
      </c>
      <c r="I17">
        <v>1</v>
      </c>
      <c r="J17">
        <v>1</v>
      </c>
      <c r="K17">
        <v>0</v>
      </c>
      <c r="L17">
        <v>0</v>
      </c>
      <c r="O17">
        <v>1.4133333333333331</v>
      </c>
    </row>
    <row r="18" spans="1:15" x14ac:dyDescent="0.2">
      <c r="A18">
        <v>0.94499999999999984</v>
      </c>
      <c r="B18">
        <v>4.3333333300000003</v>
      </c>
      <c r="C18">
        <v>52</v>
      </c>
      <c r="D18">
        <v>280</v>
      </c>
      <c r="E18">
        <v>2</v>
      </c>
      <c r="F18">
        <v>20</v>
      </c>
      <c r="G18">
        <v>1</v>
      </c>
      <c r="H18">
        <v>0</v>
      </c>
      <c r="I18">
        <v>1</v>
      </c>
      <c r="J18">
        <v>1</v>
      </c>
      <c r="K18">
        <v>0</v>
      </c>
      <c r="L18">
        <v>0</v>
      </c>
      <c r="O18">
        <v>1.4200000000000002</v>
      </c>
    </row>
    <row r="19" spans="1:15" x14ac:dyDescent="0.2">
      <c r="A19">
        <v>0.50520833333333315</v>
      </c>
      <c r="B19">
        <v>4.6666666699999997</v>
      </c>
      <c r="C19">
        <v>56</v>
      </c>
      <c r="D19">
        <v>305</v>
      </c>
      <c r="E19">
        <v>0.75</v>
      </c>
      <c r="F19">
        <v>15</v>
      </c>
      <c r="G19">
        <v>0</v>
      </c>
      <c r="H19">
        <v>1</v>
      </c>
      <c r="I19">
        <v>1</v>
      </c>
      <c r="J19">
        <v>1</v>
      </c>
      <c r="K19">
        <v>0</v>
      </c>
      <c r="L19">
        <v>0</v>
      </c>
      <c r="O19">
        <v>1.4100000000000001</v>
      </c>
    </row>
    <row r="20" spans="1:15" x14ac:dyDescent="0.2">
      <c r="A20">
        <v>0.30375000000000002</v>
      </c>
      <c r="B20">
        <v>9.9166666699999997</v>
      </c>
      <c r="C20">
        <v>119</v>
      </c>
      <c r="D20">
        <v>85</v>
      </c>
      <c r="E20">
        <v>1.5</v>
      </c>
      <c r="F20">
        <v>20</v>
      </c>
      <c r="G20">
        <v>0</v>
      </c>
      <c r="H20">
        <v>0</v>
      </c>
      <c r="I20">
        <v>1</v>
      </c>
      <c r="J20">
        <v>1</v>
      </c>
      <c r="K20">
        <v>0</v>
      </c>
      <c r="L20">
        <v>0</v>
      </c>
      <c r="O20">
        <v>-0.47416666666666729</v>
      </c>
    </row>
    <row r="21" spans="1:15" x14ac:dyDescent="0.2">
      <c r="A21">
        <v>0.69875000000000009</v>
      </c>
      <c r="B21">
        <v>5.8333333300000003</v>
      </c>
      <c r="C21">
        <v>70</v>
      </c>
      <c r="D21">
        <v>104</v>
      </c>
      <c r="E21">
        <v>1.5</v>
      </c>
      <c r="F21">
        <v>25</v>
      </c>
      <c r="G21">
        <v>0</v>
      </c>
      <c r="H21">
        <v>0</v>
      </c>
      <c r="I21">
        <v>1</v>
      </c>
      <c r="J21">
        <v>1</v>
      </c>
      <c r="K21">
        <v>0</v>
      </c>
      <c r="L21">
        <v>0</v>
      </c>
      <c r="O21">
        <v>1.6483333333333332</v>
      </c>
    </row>
    <row r="22" spans="1:15" x14ac:dyDescent="0.2">
      <c r="A22">
        <v>2.2256249999999991</v>
      </c>
      <c r="B22">
        <v>7.5833333300000003</v>
      </c>
      <c r="C22">
        <v>91</v>
      </c>
      <c r="D22">
        <v>576</v>
      </c>
      <c r="E22">
        <v>1.5</v>
      </c>
      <c r="F22">
        <v>20</v>
      </c>
      <c r="G22">
        <v>1</v>
      </c>
      <c r="H22">
        <v>0</v>
      </c>
      <c r="I22">
        <v>1</v>
      </c>
      <c r="J22">
        <v>1</v>
      </c>
      <c r="K22">
        <v>0</v>
      </c>
      <c r="L22">
        <v>1</v>
      </c>
      <c r="O22">
        <v>3.3466666666666671</v>
      </c>
    </row>
    <row r="23" spans="1:15" x14ac:dyDescent="0.2">
      <c r="A23">
        <v>2.2418749999999998</v>
      </c>
      <c r="B23">
        <v>5.75</v>
      </c>
      <c r="C23">
        <v>69</v>
      </c>
      <c r="D23">
        <v>100</v>
      </c>
      <c r="E23">
        <v>2</v>
      </c>
      <c r="F23">
        <v>20</v>
      </c>
      <c r="G23">
        <v>0</v>
      </c>
      <c r="H23">
        <v>0</v>
      </c>
      <c r="I23">
        <v>1</v>
      </c>
      <c r="J23">
        <v>1</v>
      </c>
      <c r="K23">
        <v>0</v>
      </c>
      <c r="L23">
        <v>1</v>
      </c>
      <c r="O23">
        <v>5.1241666666666665</v>
      </c>
    </row>
    <row r="24" spans="1:15" x14ac:dyDescent="0.2">
      <c r="A24">
        <v>1.3933333333333335</v>
      </c>
      <c r="B24">
        <v>7.25</v>
      </c>
      <c r="C24">
        <v>87</v>
      </c>
      <c r="D24">
        <v>444</v>
      </c>
      <c r="E24">
        <v>1.5</v>
      </c>
      <c r="F24">
        <v>20</v>
      </c>
      <c r="G24">
        <v>0</v>
      </c>
      <c r="H24">
        <v>0</v>
      </c>
      <c r="I24">
        <v>1</v>
      </c>
      <c r="J24">
        <v>1</v>
      </c>
      <c r="K24">
        <v>0</v>
      </c>
      <c r="L24">
        <v>0</v>
      </c>
      <c r="O24">
        <v>5.0491666666666664</v>
      </c>
    </row>
    <row r="25" spans="1:15" x14ac:dyDescent="0.2">
      <c r="A25">
        <v>1.609375</v>
      </c>
      <c r="B25">
        <v>4.1666666699999997</v>
      </c>
      <c r="C25">
        <v>50</v>
      </c>
      <c r="D25">
        <v>400</v>
      </c>
      <c r="E25">
        <v>1</v>
      </c>
      <c r="F25">
        <v>0</v>
      </c>
      <c r="G25">
        <v>0</v>
      </c>
      <c r="H25">
        <v>0</v>
      </c>
      <c r="I25">
        <v>1</v>
      </c>
      <c r="J25">
        <v>1</v>
      </c>
      <c r="K25">
        <v>0</v>
      </c>
      <c r="L25">
        <v>0</v>
      </c>
      <c r="O25">
        <v>3.2475000000000001</v>
      </c>
    </row>
    <row r="26" spans="1:15" x14ac:dyDescent="0.2">
      <c r="A26">
        <v>0.36354166666666671</v>
      </c>
      <c r="B26">
        <v>5.9166666699999997</v>
      </c>
      <c r="C26">
        <v>71</v>
      </c>
      <c r="D26">
        <v>84</v>
      </c>
      <c r="E26">
        <v>0.75</v>
      </c>
      <c r="F26">
        <v>20</v>
      </c>
      <c r="G26">
        <v>1</v>
      </c>
      <c r="H26">
        <v>0</v>
      </c>
      <c r="I26">
        <v>1</v>
      </c>
      <c r="J26">
        <v>1</v>
      </c>
      <c r="K26">
        <v>0</v>
      </c>
      <c r="L26">
        <v>0</v>
      </c>
      <c r="O26">
        <v>0.23833333333333342</v>
      </c>
    </row>
    <row r="27" spans="1:15" x14ac:dyDescent="0.2">
      <c r="A27">
        <v>0.24583333333333326</v>
      </c>
      <c r="B27">
        <v>8</v>
      </c>
      <c r="C27">
        <v>96</v>
      </c>
      <c r="D27">
        <v>11</v>
      </c>
      <c r="E27">
        <v>1</v>
      </c>
      <c r="F27">
        <v>20</v>
      </c>
      <c r="G27">
        <v>1</v>
      </c>
      <c r="H27">
        <v>0</v>
      </c>
      <c r="I27">
        <v>1</v>
      </c>
      <c r="J27">
        <v>1</v>
      </c>
      <c r="K27">
        <v>0</v>
      </c>
      <c r="L27">
        <v>0</v>
      </c>
      <c r="O27">
        <v>0.51916666666666667</v>
      </c>
    </row>
    <row r="28" spans="1:15" x14ac:dyDescent="0.2">
      <c r="A28">
        <v>0.61166666666666669</v>
      </c>
      <c r="B28">
        <v>4.5833333300000003</v>
      </c>
      <c r="C28">
        <v>55</v>
      </c>
      <c r="D28">
        <v>161</v>
      </c>
      <c r="E28">
        <v>1</v>
      </c>
      <c r="F28">
        <v>0</v>
      </c>
      <c r="G28">
        <v>0</v>
      </c>
      <c r="H28">
        <v>1</v>
      </c>
      <c r="I28">
        <v>1</v>
      </c>
      <c r="J28">
        <v>1</v>
      </c>
      <c r="K28">
        <v>0</v>
      </c>
      <c r="L28">
        <v>0</v>
      </c>
      <c r="O28">
        <v>1.7566666666666666</v>
      </c>
    </row>
    <row r="29" spans="1:15" x14ac:dyDescent="0.2">
      <c r="A29">
        <v>1.1893750000000001</v>
      </c>
      <c r="B29">
        <v>6.3333333300000003</v>
      </c>
      <c r="C29">
        <v>76</v>
      </c>
      <c r="D29">
        <v>1936</v>
      </c>
      <c r="E29">
        <v>1.28</v>
      </c>
      <c r="F29">
        <v>20.5</v>
      </c>
      <c r="G29">
        <v>1</v>
      </c>
      <c r="H29">
        <v>1</v>
      </c>
      <c r="I29">
        <v>1</v>
      </c>
      <c r="J29">
        <v>1</v>
      </c>
      <c r="K29">
        <v>0</v>
      </c>
      <c r="L29">
        <v>0</v>
      </c>
      <c r="O29">
        <v>3.0158333333333331</v>
      </c>
    </row>
    <row r="30" spans="1:15" x14ac:dyDescent="0.2">
      <c r="A30">
        <v>0.42020833333333335</v>
      </c>
      <c r="B30">
        <v>6.75</v>
      </c>
      <c r="C30">
        <v>81</v>
      </c>
      <c r="D30">
        <v>121</v>
      </c>
      <c r="E30">
        <v>1.5</v>
      </c>
      <c r="F30">
        <v>15</v>
      </c>
      <c r="G30">
        <v>1</v>
      </c>
      <c r="H30">
        <v>0</v>
      </c>
      <c r="I30">
        <v>1</v>
      </c>
      <c r="J30">
        <v>1</v>
      </c>
      <c r="K30">
        <v>0</v>
      </c>
      <c r="L30">
        <v>1</v>
      </c>
      <c r="O30">
        <v>1.1016666666666668</v>
      </c>
    </row>
    <row r="31" spans="1:15" x14ac:dyDescent="0.2">
      <c r="A31">
        <v>0.21229166666666677</v>
      </c>
      <c r="B31">
        <v>4.8333333300000003</v>
      </c>
      <c r="C31">
        <v>58</v>
      </c>
      <c r="D31">
        <v>472</v>
      </c>
      <c r="E31">
        <v>1.5</v>
      </c>
      <c r="F31">
        <v>20</v>
      </c>
      <c r="G31">
        <v>1</v>
      </c>
      <c r="H31">
        <v>0</v>
      </c>
      <c r="I31">
        <v>1</v>
      </c>
      <c r="J31">
        <v>1</v>
      </c>
      <c r="K31">
        <v>0</v>
      </c>
      <c r="L31">
        <v>0</v>
      </c>
      <c r="O31">
        <v>-0.42916666666666653</v>
      </c>
    </row>
    <row r="32" spans="1:15" x14ac:dyDescent="0.2">
      <c r="A32">
        <v>1.1102083333333332</v>
      </c>
      <c r="B32">
        <v>5.9166666699999997</v>
      </c>
      <c r="C32">
        <v>71</v>
      </c>
      <c r="D32">
        <v>677</v>
      </c>
      <c r="E32">
        <v>0.85</v>
      </c>
      <c r="F32">
        <v>20</v>
      </c>
      <c r="G32">
        <v>1</v>
      </c>
      <c r="H32">
        <v>1</v>
      </c>
      <c r="I32">
        <v>1</v>
      </c>
      <c r="J32">
        <v>1</v>
      </c>
      <c r="K32">
        <v>0</v>
      </c>
      <c r="L32">
        <v>0</v>
      </c>
      <c r="O32">
        <v>1.7566666666666666</v>
      </c>
    </row>
    <row r="33" spans="1:15" x14ac:dyDescent="0.2">
      <c r="A33">
        <v>0.25291666666666668</v>
      </c>
      <c r="B33">
        <v>4.0833333300000003</v>
      </c>
      <c r="C33">
        <v>49</v>
      </c>
      <c r="D33">
        <v>164</v>
      </c>
      <c r="E33">
        <v>0.85</v>
      </c>
      <c r="F33">
        <v>15</v>
      </c>
      <c r="G33">
        <v>1</v>
      </c>
      <c r="H33">
        <v>0</v>
      </c>
      <c r="I33">
        <v>1</v>
      </c>
      <c r="J33">
        <v>1</v>
      </c>
      <c r="K33">
        <v>0</v>
      </c>
      <c r="L33">
        <v>0</v>
      </c>
      <c r="O33">
        <v>-0.23166666666666677</v>
      </c>
    </row>
    <row r="34" spans="1:15" x14ac:dyDescent="0.2">
      <c r="A34">
        <v>-0.38791666666666641</v>
      </c>
      <c r="B34">
        <v>8.0833333300000003</v>
      </c>
      <c r="C34">
        <v>97</v>
      </c>
      <c r="D34">
        <v>43</v>
      </c>
      <c r="E34">
        <v>1.5</v>
      </c>
      <c r="F34">
        <v>20</v>
      </c>
      <c r="G34">
        <v>0</v>
      </c>
      <c r="H34">
        <v>0</v>
      </c>
      <c r="I34">
        <v>1</v>
      </c>
      <c r="J34">
        <v>1</v>
      </c>
      <c r="K34">
        <v>0</v>
      </c>
      <c r="L34">
        <v>0</v>
      </c>
      <c r="O34">
        <v>0.27249999999999985</v>
      </c>
    </row>
    <row r="35" spans="1:15" x14ac:dyDescent="0.2">
      <c r="A35">
        <v>-7.7291666666666578E-2</v>
      </c>
      <c r="B35">
        <v>9.25</v>
      </c>
      <c r="C35">
        <v>111</v>
      </c>
      <c r="D35">
        <v>220</v>
      </c>
      <c r="E35">
        <v>0.8</v>
      </c>
      <c r="F35">
        <v>20</v>
      </c>
      <c r="G35">
        <v>1</v>
      </c>
      <c r="H35">
        <v>0</v>
      </c>
      <c r="I35">
        <v>1</v>
      </c>
      <c r="J35">
        <v>1</v>
      </c>
      <c r="K35">
        <v>0</v>
      </c>
      <c r="L35">
        <v>0</v>
      </c>
      <c r="O35">
        <v>-1.8150000000000002</v>
      </c>
    </row>
    <row r="36" spans="1:15" x14ac:dyDescent="0.2">
      <c r="A36">
        <v>0.52791666666666648</v>
      </c>
      <c r="B36">
        <v>7.4166666699999997</v>
      </c>
      <c r="C36">
        <v>89</v>
      </c>
      <c r="D36">
        <v>179</v>
      </c>
      <c r="E36">
        <v>1.5</v>
      </c>
      <c r="F36">
        <v>20</v>
      </c>
      <c r="G36">
        <v>1</v>
      </c>
      <c r="H36">
        <v>0</v>
      </c>
      <c r="I36">
        <v>1</v>
      </c>
      <c r="J36">
        <v>1</v>
      </c>
      <c r="K36">
        <v>0</v>
      </c>
      <c r="L36">
        <v>0</v>
      </c>
      <c r="O36">
        <v>0.38750000000000001</v>
      </c>
    </row>
    <row r="37" spans="1:15" x14ac:dyDescent="0.2">
      <c r="A37">
        <v>0.59479166666666661</v>
      </c>
      <c r="B37">
        <v>8</v>
      </c>
      <c r="C37">
        <v>96</v>
      </c>
      <c r="D37">
        <v>63</v>
      </c>
      <c r="E37">
        <v>0.95</v>
      </c>
      <c r="F37">
        <v>20</v>
      </c>
      <c r="G37">
        <v>1</v>
      </c>
      <c r="H37">
        <v>0</v>
      </c>
      <c r="I37">
        <v>1</v>
      </c>
      <c r="J37">
        <v>1</v>
      </c>
      <c r="K37">
        <v>0</v>
      </c>
      <c r="L37">
        <v>0</v>
      </c>
      <c r="O37">
        <v>1.075</v>
      </c>
    </row>
    <row r="38" spans="1:15" x14ac:dyDescent="0.2">
      <c r="A38">
        <v>-0.291875</v>
      </c>
      <c r="B38">
        <v>9.0833333300000003</v>
      </c>
      <c r="C38">
        <v>109</v>
      </c>
      <c r="D38">
        <v>15</v>
      </c>
      <c r="E38">
        <v>2</v>
      </c>
      <c r="F38">
        <v>15</v>
      </c>
      <c r="G38">
        <v>1</v>
      </c>
      <c r="H38">
        <v>0</v>
      </c>
      <c r="I38">
        <v>1</v>
      </c>
      <c r="J38">
        <v>1</v>
      </c>
      <c r="K38">
        <v>0</v>
      </c>
      <c r="L38">
        <v>0</v>
      </c>
      <c r="O38">
        <v>-1.02</v>
      </c>
    </row>
    <row r="39" spans="1:15" x14ac:dyDescent="0.2">
      <c r="A39">
        <v>-0.15041666666666664</v>
      </c>
      <c r="B39">
        <v>4.0833333300000003</v>
      </c>
      <c r="C39">
        <v>49</v>
      </c>
      <c r="D39">
        <v>19</v>
      </c>
      <c r="E39">
        <v>1</v>
      </c>
      <c r="F39">
        <v>15</v>
      </c>
      <c r="G39">
        <v>1</v>
      </c>
      <c r="H39">
        <v>0</v>
      </c>
      <c r="I39">
        <v>1</v>
      </c>
      <c r="J39">
        <v>1</v>
      </c>
      <c r="K39">
        <v>0</v>
      </c>
      <c r="L39">
        <v>0</v>
      </c>
      <c r="O39">
        <v>-0.4958333333333334</v>
      </c>
    </row>
    <row r="40" spans="1:15" x14ac:dyDescent="0.2">
      <c r="A40">
        <v>-9.5416666666666636E-2</v>
      </c>
      <c r="B40">
        <v>7.9166666699999997</v>
      </c>
      <c r="C40">
        <v>95</v>
      </c>
      <c r="D40">
        <v>272</v>
      </c>
      <c r="E40">
        <v>2</v>
      </c>
      <c r="F40">
        <v>20</v>
      </c>
      <c r="G40">
        <v>1</v>
      </c>
      <c r="H40">
        <v>1</v>
      </c>
      <c r="I40">
        <v>1</v>
      </c>
      <c r="J40">
        <v>1</v>
      </c>
      <c r="K40">
        <v>0</v>
      </c>
      <c r="L40">
        <v>0</v>
      </c>
      <c r="O40">
        <v>-0.53500000000000003</v>
      </c>
    </row>
    <row r="41" spans="1:15" x14ac:dyDescent="0.2">
      <c r="A41">
        <v>0.25437499999999991</v>
      </c>
      <c r="B41">
        <v>5.5833333300000003</v>
      </c>
      <c r="C41">
        <v>67</v>
      </c>
      <c r="D41">
        <v>564</v>
      </c>
      <c r="E41">
        <v>1</v>
      </c>
      <c r="F41">
        <v>15</v>
      </c>
      <c r="G41">
        <v>1</v>
      </c>
      <c r="H41">
        <v>1</v>
      </c>
      <c r="I41">
        <v>1</v>
      </c>
      <c r="J41">
        <v>1</v>
      </c>
      <c r="K41">
        <v>0</v>
      </c>
      <c r="L41">
        <v>0</v>
      </c>
      <c r="O41">
        <v>0.72499999999999998</v>
      </c>
    </row>
    <row r="42" spans="1:15" x14ac:dyDescent="0.2">
      <c r="A42">
        <v>0.24104166666666671</v>
      </c>
      <c r="B42">
        <v>6.25</v>
      </c>
      <c r="C42">
        <v>75</v>
      </c>
      <c r="D42">
        <v>168</v>
      </c>
      <c r="E42">
        <v>1.5</v>
      </c>
      <c r="F42">
        <v>20</v>
      </c>
      <c r="G42">
        <v>1</v>
      </c>
      <c r="H42">
        <v>1</v>
      </c>
      <c r="I42">
        <v>1</v>
      </c>
      <c r="J42">
        <v>1</v>
      </c>
      <c r="K42">
        <v>0</v>
      </c>
      <c r="L42">
        <v>1</v>
      </c>
      <c r="O42">
        <v>-1.2100000000000002</v>
      </c>
    </row>
    <row r="43" spans="1:15" x14ac:dyDescent="0.2">
      <c r="A43">
        <v>1.3379166666666666</v>
      </c>
      <c r="B43">
        <v>7.5833333300000003</v>
      </c>
      <c r="C43">
        <v>91</v>
      </c>
      <c r="D43">
        <v>275</v>
      </c>
      <c r="E43">
        <v>1.25</v>
      </c>
      <c r="F43">
        <v>15</v>
      </c>
      <c r="G43">
        <v>1</v>
      </c>
      <c r="H43">
        <v>0</v>
      </c>
      <c r="I43">
        <v>1</v>
      </c>
      <c r="J43">
        <v>1</v>
      </c>
      <c r="K43">
        <v>0</v>
      </c>
      <c r="L43">
        <v>0</v>
      </c>
      <c r="O43">
        <v>2.6016666666666666</v>
      </c>
    </row>
    <row r="44" spans="1:15" x14ac:dyDescent="0.2">
      <c r="A44">
        <v>0.69687500000000036</v>
      </c>
      <c r="B44">
        <v>11</v>
      </c>
      <c r="C44">
        <v>132</v>
      </c>
      <c r="D44">
        <v>403</v>
      </c>
      <c r="E44">
        <v>1</v>
      </c>
      <c r="F44">
        <v>20</v>
      </c>
      <c r="G44">
        <v>0</v>
      </c>
      <c r="H44">
        <v>1</v>
      </c>
      <c r="I44">
        <v>1</v>
      </c>
      <c r="J44">
        <v>1</v>
      </c>
      <c r="K44">
        <v>0</v>
      </c>
      <c r="L44">
        <v>0</v>
      </c>
      <c r="O44">
        <v>0.50916666666666666</v>
      </c>
    </row>
    <row r="45" spans="1:15" x14ac:dyDescent="0.2">
      <c r="A45">
        <v>0.29166666666666669</v>
      </c>
      <c r="B45">
        <v>6.5833333300000003</v>
      </c>
      <c r="C45">
        <v>79</v>
      </c>
      <c r="D45">
        <v>44</v>
      </c>
      <c r="E45">
        <v>1.25</v>
      </c>
      <c r="F45">
        <v>15</v>
      </c>
      <c r="G45">
        <v>1</v>
      </c>
      <c r="H45">
        <v>0</v>
      </c>
      <c r="I45">
        <v>1</v>
      </c>
      <c r="J45">
        <v>1</v>
      </c>
      <c r="K45">
        <v>1</v>
      </c>
      <c r="L45">
        <v>1</v>
      </c>
      <c r="O45">
        <v>0.40833333333333338</v>
      </c>
    </row>
    <row r="46" spans="1:15" x14ac:dyDescent="0.2">
      <c r="A46">
        <v>2.4770833333333333</v>
      </c>
      <c r="B46">
        <v>11</v>
      </c>
      <c r="C46">
        <v>132</v>
      </c>
      <c r="D46">
        <v>68</v>
      </c>
      <c r="E46">
        <v>1.5</v>
      </c>
      <c r="F46">
        <v>20</v>
      </c>
      <c r="G46">
        <v>1</v>
      </c>
      <c r="H46">
        <v>1</v>
      </c>
      <c r="I46">
        <v>1</v>
      </c>
      <c r="J46">
        <v>1</v>
      </c>
      <c r="K46">
        <v>0</v>
      </c>
      <c r="L46">
        <v>1</v>
      </c>
      <c r="O46">
        <v>6.9958333333333327</v>
      </c>
    </row>
    <row r="47" spans="1:15" x14ac:dyDescent="0.2">
      <c r="A47">
        <v>0.92395833333333333</v>
      </c>
      <c r="B47">
        <v>4.9166666699999997</v>
      </c>
      <c r="C47">
        <v>59</v>
      </c>
      <c r="D47">
        <v>157</v>
      </c>
      <c r="E47">
        <v>1.5</v>
      </c>
      <c r="F47">
        <v>20</v>
      </c>
      <c r="G47">
        <v>1</v>
      </c>
      <c r="H47">
        <v>0</v>
      </c>
      <c r="I47">
        <v>1</v>
      </c>
      <c r="J47">
        <v>1</v>
      </c>
      <c r="K47">
        <v>0</v>
      </c>
      <c r="L47">
        <v>0</v>
      </c>
      <c r="O47">
        <v>2.2533333333333334</v>
      </c>
    </row>
    <row r="48" spans="1:15" x14ac:dyDescent="0.2">
      <c r="A48">
        <v>1.181875</v>
      </c>
      <c r="B48">
        <v>11</v>
      </c>
      <c r="C48">
        <v>132</v>
      </c>
      <c r="D48">
        <v>272</v>
      </c>
      <c r="E48">
        <v>2</v>
      </c>
      <c r="F48">
        <v>20</v>
      </c>
      <c r="G48">
        <v>1</v>
      </c>
      <c r="H48">
        <v>0</v>
      </c>
      <c r="I48">
        <v>1</v>
      </c>
      <c r="J48">
        <v>1</v>
      </c>
      <c r="K48">
        <v>0</v>
      </c>
      <c r="L48">
        <v>1</v>
      </c>
      <c r="O48">
        <v>3.1908333333333334</v>
      </c>
    </row>
    <row r="49" spans="1:15" x14ac:dyDescent="0.2">
      <c r="A49">
        <v>0.98354166666666687</v>
      </c>
      <c r="B49">
        <v>9.5</v>
      </c>
      <c r="C49">
        <v>114</v>
      </c>
      <c r="D49">
        <v>1067</v>
      </c>
      <c r="E49">
        <v>1</v>
      </c>
      <c r="F49">
        <v>20</v>
      </c>
      <c r="G49">
        <v>1</v>
      </c>
      <c r="H49">
        <v>0</v>
      </c>
      <c r="I49">
        <v>0</v>
      </c>
      <c r="J49">
        <v>1</v>
      </c>
      <c r="K49">
        <v>0</v>
      </c>
      <c r="L49">
        <v>1</v>
      </c>
      <c r="O49">
        <v>1.4850000000000001</v>
      </c>
    </row>
    <row r="50" spans="1:15" x14ac:dyDescent="0.2">
      <c r="A50">
        <v>-6.2500000000004219E-4</v>
      </c>
      <c r="B50">
        <v>6.5</v>
      </c>
      <c r="C50">
        <v>78</v>
      </c>
      <c r="D50">
        <v>50</v>
      </c>
      <c r="E50">
        <v>1.8</v>
      </c>
      <c r="F50">
        <v>18</v>
      </c>
      <c r="G50">
        <v>0</v>
      </c>
      <c r="H50">
        <v>0</v>
      </c>
      <c r="I50">
        <v>0</v>
      </c>
      <c r="J50">
        <v>1</v>
      </c>
      <c r="K50">
        <v>0</v>
      </c>
      <c r="L50">
        <v>0</v>
      </c>
      <c r="O50">
        <v>-0.63666666666666616</v>
      </c>
    </row>
    <row r="51" spans="1:15" x14ac:dyDescent="0.2">
      <c r="A51">
        <v>0.19062499999999993</v>
      </c>
      <c r="B51">
        <v>7</v>
      </c>
      <c r="C51">
        <v>84</v>
      </c>
      <c r="D51">
        <v>39</v>
      </c>
      <c r="E51">
        <v>1.2</v>
      </c>
      <c r="F51">
        <v>20</v>
      </c>
      <c r="G51">
        <v>1</v>
      </c>
      <c r="H51">
        <v>1</v>
      </c>
      <c r="I51">
        <v>0</v>
      </c>
      <c r="J51">
        <v>1</v>
      </c>
      <c r="K51">
        <v>0</v>
      </c>
      <c r="L51">
        <v>0</v>
      </c>
      <c r="O51">
        <v>0.45</v>
      </c>
    </row>
    <row r="52" spans="1:15" x14ac:dyDescent="0.2">
      <c r="A52">
        <v>0.18124999999999999</v>
      </c>
      <c r="B52">
        <v>6.25</v>
      </c>
      <c r="C52">
        <v>75</v>
      </c>
      <c r="D52">
        <v>369</v>
      </c>
      <c r="E52">
        <v>0.75</v>
      </c>
      <c r="F52">
        <v>20</v>
      </c>
      <c r="G52">
        <v>1</v>
      </c>
      <c r="H52">
        <v>1</v>
      </c>
      <c r="I52">
        <v>0</v>
      </c>
      <c r="J52">
        <v>1</v>
      </c>
      <c r="K52">
        <v>0</v>
      </c>
      <c r="L52">
        <v>0</v>
      </c>
      <c r="O52">
        <v>0.16083333333333336</v>
      </c>
    </row>
    <row r="53" spans="1:15" x14ac:dyDescent="0.2">
      <c r="A53">
        <v>2.899999999999999</v>
      </c>
      <c r="B53">
        <v>5</v>
      </c>
      <c r="C53">
        <v>60</v>
      </c>
      <c r="D53">
        <v>377</v>
      </c>
      <c r="E53">
        <v>2</v>
      </c>
      <c r="F53">
        <v>15</v>
      </c>
      <c r="G53">
        <v>1</v>
      </c>
      <c r="H53">
        <v>1</v>
      </c>
      <c r="I53">
        <v>0</v>
      </c>
      <c r="J53">
        <v>1</v>
      </c>
      <c r="K53">
        <v>1</v>
      </c>
      <c r="L53">
        <v>1</v>
      </c>
      <c r="O53">
        <v>2.9250000000000003</v>
      </c>
    </row>
    <row r="54" spans="1:15" x14ac:dyDescent="0.2">
      <c r="A54">
        <v>0.24374999999999999</v>
      </c>
      <c r="B54">
        <v>4.6666666699999997</v>
      </c>
      <c r="C54">
        <v>56</v>
      </c>
      <c r="D54">
        <v>144</v>
      </c>
      <c r="E54">
        <v>1.25</v>
      </c>
      <c r="F54">
        <v>17.5</v>
      </c>
      <c r="G54">
        <v>0</v>
      </c>
      <c r="H54">
        <v>0</v>
      </c>
      <c r="I54">
        <v>0</v>
      </c>
      <c r="J54">
        <v>1</v>
      </c>
      <c r="K54">
        <v>0</v>
      </c>
      <c r="L54">
        <v>0</v>
      </c>
      <c r="O54">
        <v>-0.67666666666666708</v>
      </c>
    </row>
    <row r="55" spans="1:15" x14ac:dyDescent="0.2">
      <c r="A55">
        <v>1.4020833333333333</v>
      </c>
      <c r="B55">
        <v>4.9166666699999997</v>
      </c>
      <c r="C55">
        <v>59</v>
      </c>
      <c r="D55">
        <v>59</v>
      </c>
      <c r="E55">
        <v>0.5</v>
      </c>
      <c r="F55">
        <v>20</v>
      </c>
      <c r="G55">
        <v>1</v>
      </c>
      <c r="H55">
        <v>1</v>
      </c>
      <c r="I55">
        <v>0</v>
      </c>
      <c r="J55">
        <v>1</v>
      </c>
      <c r="K55">
        <v>0</v>
      </c>
      <c r="L55">
        <v>1</v>
      </c>
      <c r="O55">
        <v>1.6658333333333335</v>
      </c>
    </row>
    <row r="56" spans="1:15" x14ac:dyDescent="0.2">
      <c r="A56">
        <v>0.84770833333333317</v>
      </c>
      <c r="B56">
        <v>9.0833333300000003</v>
      </c>
      <c r="C56">
        <v>109</v>
      </c>
      <c r="D56">
        <v>332</v>
      </c>
      <c r="E56">
        <v>2</v>
      </c>
      <c r="F56">
        <v>20</v>
      </c>
      <c r="G56">
        <v>1</v>
      </c>
      <c r="H56">
        <v>0</v>
      </c>
      <c r="I56">
        <v>0</v>
      </c>
      <c r="J56">
        <v>1</v>
      </c>
      <c r="K56">
        <v>0</v>
      </c>
      <c r="L56">
        <v>0</v>
      </c>
      <c r="O56">
        <v>1.3291666666666666</v>
      </c>
    </row>
    <row r="57" spans="1:15" x14ac:dyDescent="0.2">
      <c r="A57">
        <v>1.2691666666666663</v>
      </c>
      <c r="B57">
        <v>5.9166666699999997</v>
      </c>
      <c r="C57">
        <v>71</v>
      </c>
      <c r="D57">
        <v>56</v>
      </c>
      <c r="E57">
        <v>2</v>
      </c>
      <c r="F57">
        <v>20</v>
      </c>
      <c r="G57">
        <v>1</v>
      </c>
      <c r="H57">
        <v>0</v>
      </c>
      <c r="I57">
        <v>0</v>
      </c>
      <c r="J57">
        <v>1</v>
      </c>
      <c r="K57">
        <v>0</v>
      </c>
      <c r="L57">
        <v>0</v>
      </c>
      <c r="O57">
        <v>2.2416666666666667</v>
      </c>
    </row>
    <row r="58" spans="1:15" x14ac:dyDescent="0.2">
      <c r="A58">
        <v>0.15812499999999996</v>
      </c>
      <c r="B58">
        <v>7.5833333300000003</v>
      </c>
      <c r="C58">
        <v>91</v>
      </c>
      <c r="D58">
        <v>20</v>
      </c>
      <c r="E58">
        <v>2</v>
      </c>
      <c r="F58">
        <v>20</v>
      </c>
      <c r="G58">
        <v>1</v>
      </c>
      <c r="H58">
        <v>0</v>
      </c>
      <c r="I58">
        <v>0</v>
      </c>
      <c r="J58">
        <v>1</v>
      </c>
      <c r="K58">
        <v>1</v>
      </c>
      <c r="L58">
        <v>1</v>
      </c>
      <c r="O58">
        <v>-2.5233333333333334</v>
      </c>
    </row>
    <row r="59" spans="1:15" x14ac:dyDescent="0.2">
      <c r="A59">
        <v>-0.40062499999999995</v>
      </c>
      <c r="B59">
        <v>5.4166666699999997</v>
      </c>
      <c r="C59">
        <v>65</v>
      </c>
      <c r="D59">
        <v>22</v>
      </c>
      <c r="E59">
        <v>1</v>
      </c>
      <c r="F59">
        <v>10</v>
      </c>
      <c r="G59">
        <v>1</v>
      </c>
      <c r="H59">
        <v>1</v>
      </c>
      <c r="I59">
        <v>0</v>
      </c>
      <c r="J59">
        <v>1</v>
      </c>
      <c r="K59">
        <v>0</v>
      </c>
      <c r="L59">
        <v>1</v>
      </c>
      <c r="O59">
        <v>-2.0274999999999994</v>
      </c>
    </row>
    <row r="60" spans="1:15" x14ac:dyDescent="0.2">
      <c r="A60">
        <v>1.0789583333333332</v>
      </c>
      <c r="B60">
        <v>6.6666666699999997</v>
      </c>
      <c r="C60">
        <v>80</v>
      </c>
      <c r="D60">
        <v>2070</v>
      </c>
      <c r="E60">
        <v>1.75</v>
      </c>
      <c r="F60">
        <v>20</v>
      </c>
      <c r="G60">
        <v>1</v>
      </c>
      <c r="H60">
        <v>0</v>
      </c>
      <c r="I60">
        <v>0</v>
      </c>
      <c r="J60">
        <v>1</v>
      </c>
      <c r="K60">
        <v>1</v>
      </c>
      <c r="L60">
        <v>1</v>
      </c>
      <c r="O60">
        <v>1.6450000000000002</v>
      </c>
    </row>
    <row r="61" spans="1:15" x14ac:dyDescent="0.2">
      <c r="A61">
        <v>0.85458333333333325</v>
      </c>
      <c r="B61">
        <v>7.4166666699999997</v>
      </c>
      <c r="C61">
        <v>89</v>
      </c>
      <c r="D61">
        <v>292</v>
      </c>
      <c r="E61">
        <v>1.25</v>
      </c>
      <c r="F61">
        <v>15</v>
      </c>
      <c r="G61">
        <v>0</v>
      </c>
      <c r="H61">
        <v>0</v>
      </c>
      <c r="I61">
        <v>0</v>
      </c>
      <c r="J61">
        <v>1</v>
      </c>
      <c r="K61">
        <v>1</v>
      </c>
      <c r="L61">
        <v>0</v>
      </c>
      <c r="O61">
        <v>1.0525000000000002</v>
      </c>
    </row>
    <row r="62" spans="1:15" x14ac:dyDescent="0.2">
      <c r="A62">
        <v>1.2016666666666671</v>
      </c>
      <c r="B62">
        <v>8.75</v>
      </c>
      <c r="C62">
        <v>105</v>
      </c>
      <c r="D62">
        <v>417</v>
      </c>
      <c r="E62">
        <v>2</v>
      </c>
      <c r="F62">
        <v>20</v>
      </c>
      <c r="G62">
        <v>0</v>
      </c>
      <c r="H62">
        <v>0</v>
      </c>
      <c r="I62">
        <v>0</v>
      </c>
      <c r="J62">
        <v>1</v>
      </c>
      <c r="K62">
        <v>0</v>
      </c>
      <c r="L62">
        <v>0</v>
      </c>
      <c r="O62">
        <v>1.5325</v>
      </c>
    </row>
    <row r="63" spans="1:15" x14ac:dyDescent="0.2">
      <c r="A63">
        <v>1.0645833333333334</v>
      </c>
      <c r="B63">
        <v>6.25</v>
      </c>
      <c r="C63">
        <v>75</v>
      </c>
      <c r="D63">
        <v>205</v>
      </c>
      <c r="E63">
        <v>0.75</v>
      </c>
      <c r="F63">
        <v>15</v>
      </c>
      <c r="G63">
        <v>1</v>
      </c>
      <c r="H63">
        <v>0</v>
      </c>
      <c r="I63">
        <v>0</v>
      </c>
      <c r="J63">
        <v>1</v>
      </c>
      <c r="K63">
        <v>0</v>
      </c>
      <c r="L63">
        <v>0</v>
      </c>
      <c r="O63">
        <v>1.3625</v>
      </c>
    </row>
    <row r="64" spans="1:15" x14ac:dyDescent="0.2">
      <c r="A64">
        <v>4.2083333333333313E-2</v>
      </c>
      <c r="B64">
        <v>10.75</v>
      </c>
      <c r="C64">
        <v>129</v>
      </c>
      <c r="D64">
        <v>35</v>
      </c>
      <c r="E64">
        <v>1</v>
      </c>
      <c r="F64">
        <v>20</v>
      </c>
      <c r="G64">
        <v>0</v>
      </c>
      <c r="H64">
        <v>0</v>
      </c>
      <c r="I64">
        <v>0</v>
      </c>
      <c r="J64">
        <v>1</v>
      </c>
      <c r="K64">
        <v>0</v>
      </c>
      <c r="L64">
        <v>0</v>
      </c>
      <c r="O64">
        <v>8.7500000000000022E-2</v>
      </c>
    </row>
    <row r="65" spans="1:15" x14ac:dyDescent="0.2">
      <c r="A65">
        <v>1.6016666666666668</v>
      </c>
      <c r="B65">
        <v>9.8333333300000003</v>
      </c>
      <c r="C65">
        <v>118</v>
      </c>
      <c r="D65">
        <v>41</v>
      </c>
      <c r="E65">
        <v>1.5</v>
      </c>
      <c r="F65">
        <v>20</v>
      </c>
      <c r="G65">
        <v>1</v>
      </c>
      <c r="H65">
        <v>0</v>
      </c>
      <c r="I65">
        <v>0</v>
      </c>
      <c r="J65">
        <v>1</v>
      </c>
      <c r="K65">
        <v>0</v>
      </c>
      <c r="L65">
        <v>0</v>
      </c>
      <c r="O65">
        <v>2.9916666666666667</v>
      </c>
    </row>
    <row r="66" spans="1:15" x14ac:dyDescent="0.2">
      <c r="A66">
        <v>0.88145833333333312</v>
      </c>
      <c r="B66">
        <v>6.3333333300000003</v>
      </c>
      <c r="C66">
        <v>76</v>
      </c>
      <c r="D66">
        <v>242</v>
      </c>
      <c r="E66">
        <v>2</v>
      </c>
      <c r="F66">
        <v>20</v>
      </c>
      <c r="G66">
        <v>1</v>
      </c>
      <c r="H66">
        <v>0</v>
      </c>
      <c r="I66">
        <v>0</v>
      </c>
      <c r="J66">
        <v>1</v>
      </c>
      <c r="K66">
        <v>0</v>
      </c>
      <c r="L66">
        <v>0</v>
      </c>
      <c r="O66">
        <v>1.3225</v>
      </c>
    </row>
    <row r="67" spans="1:15" x14ac:dyDescent="0.2">
      <c r="A67">
        <v>2.1118749999999999</v>
      </c>
      <c r="B67">
        <v>5.5</v>
      </c>
      <c r="C67">
        <v>66</v>
      </c>
      <c r="D67">
        <v>665</v>
      </c>
      <c r="E67">
        <v>2</v>
      </c>
      <c r="F67">
        <v>20</v>
      </c>
      <c r="G67">
        <v>0</v>
      </c>
      <c r="H67">
        <v>0</v>
      </c>
      <c r="I67">
        <v>0</v>
      </c>
      <c r="J67">
        <v>1</v>
      </c>
      <c r="K67">
        <v>1</v>
      </c>
      <c r="L67">
        <v>0</v>
      </c>
      <c r="O67">
        <v>3.8041666666666658</v>
      </c>
    </row>
    <row r="68" spans="1:15" x14ac:dyDescent="0.2">
      <c r="A68">
        <v>0.16708333333333333</v>
      </c>
      <c r="B68">
        <v>10.3333333</v>
      </c>
      <c r="C68">
        <v>124</v>
      </c>
      <c r="D68">
        <v>49</v>
      </c>
      <c r="E68">
        <v>1.5</v>
      </c>
      <c r="F68">
        <v>20</v>
      </c>
      <c r="G68">
        <v>1</v>
      </c>
      <c r="H68">
        <v>1</v>
      </c>
      <c r="I68">
        <v>0</v>
      </c>
      <c r="J68">
        <v>1</v>
      </c>
      <c r="K68">
        <v>0</v>
      </c>
      <c r="L68">
        <v>0</v>
      </c>
      <c r="O68">
        <v>-0.43083333333333318</v>
      </c>
    </row>
    <row r="69" spans="1:15" x14ac:dyDescent="0.2">
      <c r="A69">
        <v>0.4710416666666668</v>
      </c>
      <c r="B69">
        <v>10.9166667</v>
      </c>
      <c r="C69">
        <v>131</v>
      </c>
      <c r="D69">
        <v>49</v>
      </c>
      <c r="E69">
        <v>1.5</v>
      </c>
      <c r="F69">
        <v>15</v>
      </c>
      <c r="G69">
        <v>0</v>
      </c>
      <c r="H69">
        <v>0</v>
      </c>
      <c r="I69">
        <v>0</v>
      </c>
      <c r="J69">
        <v>1</v>
      </c>
      <c r="K69">
        <v>0</v>
      </c>
      <c r="L69">
        <v>1</v>
      </c>
      <c r="O69">
        <v>0.72499999999999998</v>
      </c>
    </row>
    <row r="70" spans="1:15" x14ac:dyDescent="0.2">
      <c r="A70">
        <v>1.1100000000000001</v>
      </c>
      <c r="B70">
        <v>9.9166666699999997</v>
      </c>
      <c r="C70">
        <v>119</v>
      </c>
      <c r="D70">
        <v>70</v>
      </c>
      <c r="E70">
        <v>2.4</v>
      </c>
      <c r="F70">
        <v>15</v>
      </c>
      <c r="G70">
        <v>0</v>
      </c>
      <c r="H70">
        <v>0</v>
      </c>
      <c r="I70">
        <v>0</v>
      </c>
      <c r="J70">
        <v>1</v>
      </c>
      <c r="K70">
        <v>0</v>
      </c>
      <c r="L70">
        <v>0</v>
      </c>
      <c r="O70">
        <v>2.41</v>
      </c>
    </row>
    <row r="71" spans="1:15" x14ac:dyDescent="0.2">
      <c r="A71">
        <v>0.75125000000000008</v>
      </c>
      <c r="B71">
        <v>5.8333333300000003</v>
      </c>
      <c r="C71">
        <v>70</v>
      </c>
      <c r="D71">
        <v>121</v>
      </c>
      <c r="E71">
        <v>1.5</v>
      </c>
      <c r="F71">
        <v>20</v>
      </c>
      <c r="G71">
        <v>1</v>
      </c>
      <c r="H71">
        <v>0</v>
      </c>
      <c r="I71">
        <v>0</v>
      </c>
      <c r="J71">
        <v>1</v>
      </c>
      <c r="K71">
        <v>0</v>
      </c>
      <c r="L71">
        <v>1</v>
      </c>
      <c r="O71">
        <v>2.0908333333333333</v>
      </c>
    </row>
    <row r="72" spans="1:15" x14ac:dyDescent="0.2">
      <c r="A72">
        <v>2.1510416666666665</v>
      </c>
      <c r="B72">
        <v>7.75</v>
      </c>
      <c r="C72">
        <v>93</v>
      </c>
      <c r="D72">
        <v>42</v>
      </c>
      <c r="E72">
        <v>1</v>
      </c>
      <c r="F72">
        <v>17.5</v>
      </c>
      <c r="G72">
        <v>1</v>
      </c>
      <c r="H72">
        <v>0</v>
      </c>
      <c r="I72">
        <v>0</v>
      </c>
      <c r="J72">
        <v>1</v>
      </c>
      <c r="K72">
        <v>0</v>
      </c>
      <c r="L72">
        <v>0</v>
      </c>
      <c r="O72">
        <v>3.6649999999999996</v>
      </c>
    </row>
    <row r="73" spans="1:15" x14ac:dyDescent="0.2">
      <c r="A73">
        <v>1.0429166666666665</v>
      </c>
      <c r="B73">
        <v>10</v>
      </c>
      <c r="C73">
        <v>120</v>
      </c>
      <c r="D73">
        <v>111</v>
      </c>
      <c r="E73">
        <v>2</v>
      </c>
      <c r="F73">
        <v>20</v>
      </c>
      <c r="G73">
        <v>0</v>
      </c>
      <c r="H73">
        <v>0</v>
      </c>
      <c r="I73">
        <v>0</v>
      </c>
      <c r="J73">
        <v>1</v>
      </c>
      <c r="K73">
        <v>1</v>
      </c>
      <c r="L73">
        <v>0</v>
      </c>
      <c r="O73">
        <v>1.2008333333333334</v>
      </c>
    </row>
    <row r="74" spans="1:15" x14ac:dyDescent="0.2">
      <c r="A74">
        <v>0.30708333333333332</v>
      </c>
      <c r="B74">
        <v>4.6666666699999997</v>
      </c>
      <c r="C74">
        <v>56</v>
      </c>
      <c r="D74">
        <v>249</v>
      </c>
      <c r="E74">
        <v>1.75</v>
      </c>
      <c r="F74">
        <v>20</v>
      </c>
      <c r="G74">
        <v>1</v>
      </c>
      <c r="H74">
        <v>1</v>
      </c>
      <c r="I74">
        <v>0</v>
      </c>
      <c r="J74">
        <v>1</v>
      </c>
      <c r="K74">
        <v>0</v>
      </c>
      <c r="L74">
        <v>0</v>
      </c>
      <c r="O74">
        <v>0.41333333333333339</v>
      </c>
    </row>
    <row r="75" spans="1:15" x14ac:dyDescent="0.2">
      <c r="A75">
        <v>0.68</v>
      </c>
      <c r="B75">
        <v>4.5833333300000003</v>
      </c>
      <c r="C75">
        <v>55</v>
      </c>
      <c r="D75">
        <v>463</v>
      </c>
      <c r="E75">
        <v>1</v>
      </c>
      <c r="F75">
        <v>20</v>
      </c>
      <c r="G75">
        <v>1</v>
      </c>
      <c r="H75">
        <v>0</v>
      </c>
      <c r="I75">
        <v>0</v>
      </c>
      <c r="J75">
        <v>1</v>
      </c>
      <c r="K75">
        <v>0</v>
      </c>
      <c r="L75">
        <v>0</v>
      </c>
      <c r="O75">
        <v>1.1608333333333332</v>
      </c>
    </row>
    <row r="76" spans="1:15" x14ac:dyDescent="0.2">
      <c r="A76">
        <v>0.88749999999999984</v>
      </c>
      <c r="B76">
        <v>6.25</v>
      </c>
      <c r="C76">
        <v>75</v>
      </c>
      <c r="D76">
        <v>18</v>
      </c>
      <c r="E76">
        <v>0.25</v>
      </c>
      <c r="F76">
        <v>25</v>
      </c>
      <c r="G76">
        <v>0</v>
      </c>
      <c r="H76">
        <v>0</v>
      </c>
      <c r="I76">
        <v>0</v>
      </c>
      <c r="J76">
        <v>1</v>
      </c>
      <c r="K76">
        <v>0</v>
      </c>
      <c r="L76">
        <v>0</v>
      </c>
      <c r="O76">
        <v>1.4783333333333333</v>
      </c>
    </row>
    <row r="77" spans="1:15" x14ac:dyDescent="0.2">
      <c r="A77">
        <v>0.18708333333333335</v>
      </c>
      <c r="B77">
        <v>6.0833333300000003</v>
      </c>
      <c r="C77">
        <v>73</v>
      </c>
      <c r="D77">
        <v>10</v>
      </c>
      <c r="E77">
        <v>0.9</v>
      </c>
      <c r="F77">
        <v>10</v>
      </c>
      <c r="G77">
        <v>1</v>
      </c>
      <c r="H77">
        <v>0</v>
      </c>
      <c r="I77">
        <v>0</v>
      </c>
      <c r="J77">
        <v>1</v>
      </c>
      <c r="K77">
        <v>0</v>
      </c>
      <c r="L77">
        <v>0</v>
      </c>
      <c r="O77">
        <v>0.39833333333333326</v>
      </c>
    </row>
    <row r="78" spans="1:15" x14ac:dyDescent="0.2">
      <c r="A78">
        <v>0.58437499999999998</v>
      </c>
      <c r="B78">
        <v>5.4166666699999997</v>
      </c>
      <c r="C78">
        <v>65</v>
      </c>
      <c r="D78">
        <v>80</v>
      </c>
      <c r="E78">
        <v>1.5</v>
      </c>
      <c r="F78">
        <v>17.5</v>
      </c>
      <c r="G78">
        <v>1</v>
      </c>
      <c r="H78">
        <v>0</v>
      </c>
      <c r="I78">
        <v>0</v>
      </c>
      <c r="J78">
        <v>1</v>
      </c>
      <c r="K78">
        <v>1</v>
      </c>
      <c r="L78">
        <v>0</v>
      </c>
      <c r="O78">
        <v>0.24833333333333293</v>
      </c>
    </row>
    <row r="79" spans="1:15" x14ac:dyDescent="0.2">
      <c r="A79">
        <v>0.60041666666666671</v>
      </c>
      <c r="B79">
        <v>7.25</v>
      </c>
      <c r="C79">
        <v>87</v>
      </c>
      <c r="D79">
        <v>31</v>
      </c>
      <c r="E79">
        <v>1.5</v>
      </c>
      <c r="F79">
        <v>15</v>
      </c>
      <c r="G79">
        <v>1</v>
      </c>
      <c r="H79">
        <v>1</v>
      </c>
      <c r="I79">
        <v>0</v>
      </c>
      <c r="J79">
        <v>0</v>
      </c>
      <c r="K79">
        <v>0</v>
      </c>
      <c r="L79">
        <v>1</v>
      </c>
      <c r="O79">
        <v>1.2249999999999999</v>
      </c>
    </row>
    <row r="80" spans="1:15" x14ac:dyDescent="0.2">
      <c r="A80">
        <v>0.29729166666666645</v>
      </c>
      <c r="B80">
        <v>4.0833333300000003</v>
      </c>
      <c r="C80">
        <v>49</v>
      </c>
      <c r="D80">
        <v>18</v>
      </c>
      <c r="E80">
        <v>1</v>
      </c>
      <c r="F80">
        <v>0</v>
      </c>
      <c r="G80">
        <v>1</v>
      </c>
      <c r="H80">
        <v>0</v>
      </c>
      <c r="I80">
        <v>0</v>
      </c>
      <c r="J80">
        <v>0</v>
      </c>
      <c r="K80">
        <v>0</v>
      </c>
      <c r="L80">
        <v>0</v>
      </c>
      <c r="O80">
        <v>4.4166666666666687E-2</v>
      </c>
    </row>
    <row r="81" spans="1:15" x14ac:dyDescent="0.2">
      <c r="A81">
        <v>0.46208333333333323</v>
      </c>
      <c r="B81">
        <v>7</v>
      </c>
      <c r="C81">
        <v>84</v>
      </c>
      <c r="D81">
        <v>143</v>
      </c>
      <c r="E81">
        <v>1</v>
      </c>
      <c r="F81">
        <v>10</v>
      </c>
      <c r="G81">
        <v>1</v>
      </c>
      <c r="H81">
        <v>0</v>
      </c>
      <c r="I81">
        <v>0</v>
      </c>
      <c r="J81">
        <v>1</v>
      </c>
      <c r="K81">
        <v>0</v>
      </c>
      <c r="L81">
        <v>0</v>
      </c>
      <c r="O81">
        <v>0.1158333333333333</v>
      </c>
    </row>
    <row r="82" spans="1:15" x14ac:dyDescent="0.2">
      <c r="A82">
        <v>0.67770833333333336</v>
      </c>
      <c r="B82">
        <v>7.3333333300000003</v>
      </c>
      <c r="C82">
        <v>88</v>
      </c>
      <c r="D82">
        <v>117</v>
      </c>
      <c r="E82">
        <v>1.25</v>
      </c>
      <c r="F82">
        <v>15</v>
      </c>
      <c r="G82">
        <v>1</v>
      </c>
      <c r="H82">
        <v>0</v>
      </c>
      <c r="I82">
        <v>0</v>
      </c>
      <c r="J82">
        <v>1</v>
      </c>
      <c r="K82">
        <v>1</v>
      </c>
      <c r="L82">
        <v>1</v>
      </c>
      <c r="O82">
        <v>0.79916666666666691</v>
      </c>
    </row>
    <row r="83" spans="1:15" x14ac:dyDescent="0.2">
      <c r="A83">
        <v>3.375</v>
      </c>
      <c r="B83">
        <v>8.25</v>
      </c>
      <c r="C83">
        <v>99</v>
      </c>
      <c r="D83">
        <v>551</v>
      </c>
      <c r="E83">
        <v>2</v>
      </c>
      <c r="F83">
        <v>20</v>
      </c>
      <c r="G83">
        <v>1</v>
      </c>
      <c r="H83">
        <v>0</v>
      </c>
      <c r="I83">
        <v>0</v>
      </c>
      <c r="J83">
        <v>1</v>
      </c>
      <c r="K83">
        <v>1</v>
      </c>
      <c r="L83">
        <v>0</v>
      </c>
      <c r="O83">
        <v>5.1808333333333332</v>
      </c>
    </row>
    <row r="84" spans="1:15" x14ac:dyDescent="0.2">
      <c r="A84">
        <v>-0.17354166666666662</v>
      </c>
      <c r="B84">
        <v>4.75</v>
      </c>
      <c r="C84">
        <v>57</v>
      </c>
      <c r="D84">
        <v>7321</v>
      </c>
      <c r="E84">
        <v>1</v>
      </c>
      <c r="F84">
        <v>10</v>
      </c>
      <c r="G84">
        <v>1</v>
      </c>
      <c r="H84">
        <v>0</v>
      </c>
      <c r="I84">
        <v>0</v>
      </c>
      <c r="J84">
        <v>1</v>
      </c>
      <c r="K84">
        <v>0</v>
      </c>
      <c r="L84">
        <v>0</v>
      </c>
      <c r="O84">
        <v>-3.0533333333333332</v>
      </c>
    </row>
    <row r="85" spans="1:15" x14ac:dyDescent="0.2">
      <c r="A85">
        <v>2.121666666666667</v>
      </c>
      <c r="B85">
        <v>6.6666666699999997</v>
      </c>
      <c r="C85">
        <v>80</v>
      </c>
      <c r="D85">
        <v>1085</v>
      </c>
      <c r="E85">
        <v>1.5</v>
      </c>
      <c r="F85">
        <v>20</v>
      </c>
      <c r="G85">
        <v>1</v>
      </c>
      <c r="H85">
        <v>1</v>
      </c>
      <c r="I85">
        <v>0</v>
      </c>
      <c r="J85">
        <v>1</v>
      </c>
      <c r="K85">
        <v>0</v>
      </c>
      <c r="L85">
        <v>0</v>
      </c>
      <c r="O85">
        <v>2.2825000000000002</v>
      </c>
    </row>
    <row r="86" spans="1:15" x14ac:dyDescent="0.2">
      <c r="A86">
        <v>1.1883333333333337</v>
      </c>
      <c r="B86">
        <v>11</v>
      </c>
      <c r="C86">
        <v>132</v>
      </c>
      <c r="D86">
        <v>90</v>
      </c>
      <c r="E86">
        <v>1.1499999999999999</v>
      </c>
      <c r="F86">
        <v>15</v>
      </c>
      <c r="G86">
        <v>0</v>
      </c>
      <c r="H86">
        <v>0</v>
      </c>
      <c r="I86">
        <v>0</v>
      </c>
      <c r="J86">
        <v>1</v>
      </c>
      <c r="K86">
        <v>0</v>
      </c>
      <c r="L86">
        <v>0</v>
      </c>
      <c r="O86">
        <v>3.3083333333333336</v>
      </c>
    </row>
    <row r="87" spans="1:15" x14ac:dyDescent="0.2">
      <c r="A87">
        <v>0.35854166666666676</v>
      </c>
      <c r="B87">
        <v>6.25</v>
      </c>
      <c r="C87">
        <v>75</v>
      </c>
      <c r="D87">
        <v>162</v>
      </c>
      <c r="E87">
        <v>2</v>
      </c>
      <c r="F87">
        <v>20</v>
      </c>
      <c r="G87">
        <v>1</v>
      </c>
      <c r="H87">
        <v>0</v>
      </c>
      <c r="I87">
        <v>0</v>
      </c>
      <c r="J87">
        <v>1</v>
      </c>
      <c r="K87">
        <v>0</v>
      </c>
      <c r="L87">
        <v>0</v>
      </c>
      <c r="O87">
        <v>-0.65749999999999997</v>
      </c>
    </row>
    <row r="88" spans="1:15" x14ac:dyDescent="0.2">
      <c r="A88">
        <v>0.67645833333333327</v>
      </c>
      <c r="B88">
        <v>6.3333333300000003</v>
      </c>
      <c r="C88">
        <v>76</v>
      </c>
      <c r="D88">
        <v>227</v>
      </c>
      <c r="E88">
        <v>1.5</v>
      </c>
      <c r="F88">
        <v>20</v>
      </c>
      <c r="G88">
        <v>0</v>
      </c>
      <c r="H88">
        <v>0</v>
      </c>
      <c r="I88">
        <v>0</v>
      </c>
      <c r="J88">
        <v>1</v>
      </c>
      <c r="K88">
        <v>0</v>
      </c>
      <c r="L88">
        <v>0</v>
      </c>
      <c r="O88">
        <v>0.50250000000000006</v>
      </c>
    </row>
    <row r="89" spans="1:15" x14ac:dyDescent="0.2">
      <c r="A89">
        <v>0.9774999999999997</v>
      </c>
      <c r="B89">
        <v>11</v>
      </c>
      <c r="C89">
        <v>132</v>
      </c>
      <c r="D89">
        <v>801</v>
      </c>
      <c r="E89">
        <v>1.5</v>
      </c>
      <c r="F89">
        <v>15</v>
      </c>
      <c r="G89">
        <v>1</v>
      </c>
      <c r="H89">
        <v>0</v>
      </c>
      <c r="I89">
        <v>0</v>
      </c>
      <c r="J89">
        <v>1</v>
      </c>
      <c r="K89">
        <v>0</v>
      </c>
      <c r="L89">
        <v>0</v>
      </c>
      <c r="O89">
        <v>0.70083333333333331</v>
      </c>
    </row>
    <row r="90" spans="1:15" x14ac:dyDescent="0.2">
      <c r="A90">
        <v>0.56166666666666665</v>
      </c>
      <c r="B90">
        <v>9.25</v>
      </c>
      <c r="C90">
        <v>111</v>
      </c>
      <c r="D90">
        <v>57</v>
      </c>
      <c r="E90">
        <v>1.5</v>
      </c>
      <c r="F90">
        <v>20</v>
      </c>
      <c r="G90">
        <v>0</v>
      </c>
      <c r="H90">
        <v>0</v>
      </c>
      <c r="I90">
        <v>0</v>
      </c>
      <c r="J90">
        <v>1</v>
      </c>
      <c r="K90">
        <v>1</v>
      </c>
      <c r="L90">
        <v>0</v>
      </c>
      <c r="O90">
        <v>1.2408333333333332</v>
      </c>
    </row>
    <row r="91" spans="1:15" x14ac:dyDescent="0.2">
      <c r="A91">
        <v>0.78333333333333333</v>
      </c>
      <c r="B91">
        <v>9.4166666699999997</v>
      </c>
      <c r="C91">
        <v>113</v>
      </c>
      <c r="D91">
        <v>345</v>
      </c>
      <c r="E91">
        <v>1.8</v>
      </c>
      <c r="F91">
        <v>20</v>
      </c>
      <c r="G91">
        <v>1</v>
      </c>
      <c r="H91">
        <v>1</v>
      </c>
      <c r="I91">
        <v>0</v>
      </c>
      <c r="J91">
        <v>1</v>
      </c>
      <c r="K91">
        <v>0</v>
      </c>
      <c r="L91">
        <v>1</v>
      </c>
      <c r="O91">
        <v>1.2650000000000003</v>
      </c>
    </row>
    <row r="92" spans="1:15" x14ac:dyDescent="0.2">
      <c r="A92">
        <v>0.92583333333333362</v>
      </c>
      <c r="B92">
        <v>9.3333333300000003</v>
      </c>
      <c r="C92">
        <v>112</v>
      </c>
      <c r="D92">
        <v>452</v>
      </c>
      <c r="E92">
        <v>1.5</v>
      </c>
      <c r="F92">
        <v>20</v>
      </c>
      <c r="G92">
        <v>0</v>
      </c>
      <c r="H92">
        <v>0</v>
      </c>
      <c r="I92">
        <v>0</v>
      </c>
      <c r="J92">
        <v>1</v>
      </c>
      <c r="K92">
        <v>1</v>
      </c>
      <c r="L92">
        <v>1</v>
      </c>
      <c r="O92">
        <v>0.42166666666666669</v>
      </c>
    </row>
    <row r="93" spans="1:15" x14ac:dyDescent="0.2">
      <c r="A93">
        <v>0.78375000000000006</v>
      </c>
      <c r="B93">
        <v>6.8333333300000003</v>
      </c>
      <c r="C93">
        <v>82</v>
      </c>
      <c r="D93">
        <v>45</v>
      </c>
      <c r="E93">
        <v>0.9</v>
      </c>
      <c r="F93">
        <v>20</v>
      </c>
      <c r="G93">
        <v>1</v>
      </c>
      <c r="H93">
        <v>1</v>
      </c>
      <c r="I93">
        <v>0</v>
      </c>
      <c r="J93">
        <v>1</v>
      </c>
      <c r="K93">
        <v>0</v>
      </c>
      <c r="L93">
        <v>0</v>
      </c>
      <c r="O93">
        <v>1.321666666666667</v>
      </c>
    </row>
    <row r="94" spans="1:15" x14ac:dyDescent="0.2">
      <c r="A94">
        <v>0.76187499999999986</v>
      </c>
      <c r="B94">
        <v>10.5</v>
      </c>
      <c r="C94">
        <v>126</v>
      </c>
      <c r="D94">
        <v>458</v>
      </c>
      <c r="E94">
        <v>2</v>
      </c>
      <c r="F94">
        <v>20</v>
      </c>
      <c r="G94">
        <v>1</v>
      </c>
      <c r="H94">
        <v>1</v>
      </c>
      <c r="I94">
        <v>0</v>
      </c>
      <c r="J94">
        <v>1</v>
      </c>
      <c r="K94">
        <v>0</v>
      </c>
      <c r="L94">
        <v>0</v>
      </c>
      <c r="O94">
        <v>1.0266666666666668</v>
      </c>
    </row>
    <row r="95" spans="1:15" x14ac:dyDescent="0.2">
      <c r="A95">
        <v>0.36666666666666664</v>
      </c>
      <c r="B95">
        <v>6.25</v>
      </c>
      <c r="C95">
        <v>75</v>
      </c>
      <c r="D95">
        <v>400</v>
      </c>
      <c r="E95">
        <v>1.5</v>
      </c>
      <c r="F95">
        <v>20</v>
      </c>
      <c r="G95">
        <v>1</v>
      </c>
      <c r="H95">
        <v>0</v>
      </c>
      <c r="I95">
        <v>0</v>
      </c>
      <c r="J95">
        <v>1</v>
      </c>
      <c r="K95">
        <v>1</v>
      </c>
      <c r="L95">
        <v>1</v>
      </c>
      <c r="O95">
        <v>1.1299999999999992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4ECAB-F013-8A43-AFAB-2C4E7165B926}">
  <dimension ref="A1:L174"/>
  <sheetViews>
    <sheetView workbookViewId="0">
      <selection activeCell="O14" sqref="O14"/>
    </sheetView>
  </sheetViews>
  <sheetFormatPr baseColWidth="10" defaultRowHeight="16" x14ac:dyDescent="0.2"/>
  <sheetData>
    <row r="1" spans="1:12" ht="29" x14ac:dyDescent="0.35">
      <c r="A1" s="10" t="s">
        <v>157</v>
      </c>
    </row>
    <row r="2" spans="1:12" x14ac:dyDescent="0.2">
      <c r="A2" t="s">
        <v>145</v>
      </c>
      <c r="E2" t="s">
        <v>144</v>
      </c>
    </row>
    <row r="3" spans="1:12" ht="17" thickBot="1" x14ac:dyDescent="0.25">
      <c r="H3" t="s">
        <v>145</v>
      </c>
      <c r="L3" t="s">
        <v>167</v>
      </c>
    </row>
    <row r="4" spans="1:12" ht="17" thickBot="1" x14ac:dyDescent="0.25">
      <c r="A4" s="9"/>
      <c r="B4" s="9" t="s">
        <v>146</v>
      </c>
      <c r="C4" s="9" t="s">
        <v>147</v>
      </c>
    </row>
    <row r="5" spans="1:12" x14ac:dyDescent="0.2">
      <c r="A5" s="7" t="s">
        <v>148</v>
      </c>
      <c r="B5" s="7">
        <v>0.65726950354609948</v>
      </c>
      <c r="C5" s="7">
        <v>0.84459219858156054</v>
      </c>
      <c r="E5">
        <f>B5-C5</f>
        <v>-0.18732269503546106</v>
      </c>
      <c r="H5" s="9"/>
      <c r="I5" s="9" t="s">
        <v>146</v>
      </c>
      <c r="J5" s="9" t="s">
        <v>147</v>
      </c>
    </row>
    <row r="6" spans="1:12" x14ac:dyDescent="0.2">
      <c r="A6" s="7" t="s">
        <v>132</v>
      </c>
      <c r="B6" s="7">
        <v>0.53454406935771903</v>
      </c>
      <c r="C6" s="7">
        <v>0.55066698927658242</v>
      </c>
      <c r="H6" s="7" t="s">
        <v>148</v>
      </c>
      <c r="I6" s="7">
        <v>1.1077836879432623</v>
      </c>
      <c r="J6" s="7">
        <v>1.0299113475177306</v>
      </c>
      <c r="L6">
        <f>I6-J6</f>
        <v>7.7872340425531705E-2</v>
      </c>
    </row>
    <row r="7" spans="1:12" x14ac:dyDescent="0.2">
      <c r="A7" s="7" t="s">
        <v>149</v>
      </c>
      <c r="B7" s="7">
        <v>47</v>
      </c>
      <c r="C7" s="7">
        <v>47</v>
      </c>
      <c r="H7" s="7" t="s">
        <v>132</v>
      </c>
      <c r="I7" s="7">
        <v>3.4741384443416572</v>
      </c>
      <c r="J7" s="7">
        <v>2.347277815037518</v>
      </c>
    </row>
    <row r="8" spans="1:12" x14ac:dyDescent="0.2">
      <c r="A8" s="7" t="s">
        <v>150</v>
      </c>
      <c r="B8" s="7">
        <v>0</v>
      </c>
      <c r="C8" s="7"/>
      <c r="H8" s="7" t="s">
        <v>149</v>
      </c>
      <c r="I8" s="7">
        <v>47</v>
      </c>
      <c r="J8" s="7">
        <v>47</v>
      </c>
    </row>
    <row r="9" spans="1:12" x14ac:dyDescent="0.2">
      <c r="A9" s="7" t="s">
        <v>151</v>
      </c>
      <c r="B9" s="7">
        <v>92</v>
      </c>
      <c r="C9" s="7"/>
      <c r="H9" s="7" t="s">
        <v>150</v>
      </c>
      <c r="I9" s="7">
        <v>0</v>
      </c>
      <c r="J9" s="7"/>
    </row>
    <row r="10" spans="1:12" x14ac:dyDescent="0.2">
      <c r="A10" s="7" t="s">
        <v>152</v>
      </c>
      <c r="B10" s="7">
        <v>-1.2327704653188343</v>
      </c>
      <c r="C10" s="7"/>
      <c r="H10" s="7" t="s">
        <v>151</v>
      </c>
      <c r="I10" s="7">
        <v>89</v>
      </c>
      <c r="J10" s="7"/>
    </row>
    <row r="11" spans="1:12" x14ac:dyDescent="0.2">
      <c r="A11" s="7" t="s">
        <v>153</v>
      </c>
      <c r="B11" s="7">
        <v>0.11040115217416301</v>
      </c>
      <c r="C11" s="7"/>
      <c r="H11" s="7" t="s">
        <v>152</v>
      </c>
      <c r="I11" s="7">
        <v>0.22126760198156001</v>
      </c>
      <c r="J11" s="7"/>
    </row>
    <row r="12" spans="1:12" x14ac:dyDescent="0.2">
      <c r="A12" s="7" t="s">
        <v>154</v>
      </c>
      <c r="B12" s="7">
        <v>1.6615853969032315</v>
      </c>
      <c r="C12" s="7"/>
      <c r="H12" s="7" t="s">
        <v>153</v>
      </c>
      <c r="I12" s="7">
        <v>0.41269547102327198</v>
      </c>
      <c r="J12" s="7"/>
    </row>
    <row r="13" spans="1:12" x14ac:dyDescent="0.2">
      <c r="A13" s="7" t="s">
        <v>155</v>
      </c>
      <c r="B13" s="7">
        <v>0.22080230434832568</v>
      </c>
      <c r="C13" s="7"/>
      <c r="H13" s="7" t="s">
        <v>154</v>
      </c>
      <c r="I13" s="7">
        <v>1.6621553258697011</v>
      </c>
      <c r="J13" s="7"/>
    </row>
    <row r="14" spans="1:12" ht="17" thickBot="1" x14ac:dyDescent="0.25">
      <c r="A14" s="8" t="s">
        <v>156</v>
      </c>
      <c r="B14" s="8">
        <v>1.9860863169511298</v>
      </c>
      <c r="C14" s="8"/>
      <c r="H14" s="7" t="s">
        <v>155</v>
      </c>
      <c r="I14" s="7">
        <v>0.82539094204654373</v>
      </c>
      <c r="J14" s="7"/>
    </row>
    <row r="15" spans="1:12" ht="17" thickBot="1" x14ac:dyDescent="0.25">
      <c r="H15" s="8" t="s">
        <v>156</v>
      </c>
      <c r="I15" s="8">
        <v>1.986978699506285</v>
      </c>
      <c r="J15" s="8"/>
    </row>
    <row r="20" spans="1:5" x14ac:dyDescent="0.2">
      <c r="A20" t="s">
        <v>145</v>
      </c>
      <c r="E20" t="s">
        <v>158</v>
      </c>
    </row>
    <row r="21" spans="1:5" ht="17" thickBot="1" x14ac:dyDescent="0.25"/>
    <row r="22" spans="1:5" x14ac:dyDescent="0.2">
      <c r="A22" s="9"/>
      <c r="B22" s="9" t="s">
        <v>146</v>
      </c>
      <c r="C22" s="9" t="s">
        <v>147</v>
      </c>
    </row>
    <row r="23" spans="1:5" x14ac:dyDescent="0.2">
      <c r="A23" s="7" t="s">
        <v>148</v>
      </c>
      <c r="B23" s="7">
        <v>7.0709219848936167</v>
      </c>
      <c r="C23" s="7">
        <v>7.374113475106383</v>
      </c>
      <c r="E23">
        <f>B23-C23</f>
        <v>-0.30319149021276637</v>
      </c>
    </row>
    <row r="24" spans="1:5" x14ac:dyDescent="0.2">
      <c r="A24" s="7" t="s">
        <v>132</v>
      </c>
      <c r="B24" s="7">
        <v>4.3906940554006129</v>
      </c>
      <c r="C24" s="7">
        <v>4.1306981705691648</v>
      </c>
    </row>
    <row r="25" spans="1:5" x14ac:dyDescent="0.2">
      <c r="A25" s="7" t="s">
        <v>149</v>
      </c>
      <c r="B25" s="7">
        <v>47</v>
      </c>
      <c r="C25" s="7">
        <v>47</v>
      </c>
    </row>
    <row r="26" spans="1:5" x14ac:dyDescent="0.2">
      <c r="A26" s="7" t="s">
        <v>150</v>
      </c>
      <c r="B26" s="7">
        <v>0</v>
      </c>
      <c r="C26" s="7"/>
    </row>
    <row r="27" spans="1:5" x14ac:dyDescent="0.2">
      <c r="A27" s="7" t="s">
        <v>151</v>
      </c>
      <c r="B27" s="7">
        <v>92</v>
      </c>
      <c r="C27" s="7"/>
    </row>
    <row r="28" spans="1:5" x14ac:dyDescent="0.2">
      <c r="A28" s="7" t="s">
        <v>152</v>
      </c>
      <c r="B28" s="7">
        <v>-0.71205027544625232</v>
      </c>
      <c r="C28" s="7"/>
    </row>
    <row r="29" spans="1:5" x14ac:dyDescent="0.2">
      <c r="A29" s="7" t="s">
        <v>153</v>
      </c>
      <c r="B29" s="7">
        <v>0.239117732248605</v>
      </c>
      <c r="C29" s="7"/>
    </row>
    <row r="30" spans="1:5" x14ac:dyDescent="0.2">
      <c r="A30" s="7" t="s">
        <v>154</v>
      </c>
      <c r="B30" s="7">
        <v>1.6615853969032315</v>
      </c>
      <c r="C30" s="7"/>
    </row>
    <row r="31" spans="1:5" x14ac:dyDescent="0.2">
      <c r="A31" s="7" t="s">
        <v>155</v>
      </c>
      <c r="B31" s="7">
        <v>0.47823546449721022</v>
      </c>
      <c r="C31" s="7"/>
    </row>
    <row r="32" spans="1:5" ht="17" thickBot="1" x14ac:dyDescent="0.25">
      <c r="A32" s="8" t="s">
        <v>156</v>
      </c>
      <c r="B32" s="8">
        <v>1.9860863169511298</v>
      </c>
      <c r="C32" s="8"/>
    </row>
    <row r="40" spans="1:5" x14ac:dyDescent="0.2">
      <c r="A40" t="s">
        <v>145</v>
      </c>
      <c r="E40" t="s">
        <v>159</v>
      </c>
    </row>
    <row r="41" spans="1:5" ht="17" thickBot="1" x14ac:dyDescent="0.25"/>
    <row r="42" spans="1:5" x14ac:dyDescent="0.2">
      <c r="A42" s="9"/>
      <c r="B42" s="9" t="s">
        <v>146</v>
      </c>
      <c r="C42" s="9" t="s">
        <v>147</v>
      </c>
    </row>
    <row r="43" spans="1:5" x14ac:dyDescent="0.2">
      <c r="A43" s="7" t="s">
        <v>148</v>
      </c>
      <c r="B43" s="7">
        <v>383.68085106382978</v>
      </c>
      <c r="C43" s="7">
        <v>426.95744680851061</v>
      </c>
      <c r="E43">
        <f>B43-C43</f>
        <v>-43.276595744680833</v>
      </c>
    </row>
    <row r="44" spans="1:5" x14ac:dyDescent="0.2">
      <c r="A44" s="7" t="s">
        <v>132</v>
      </c>
      <c r="B44" s="7">
        <v>401532.61332099908</v>
      </c>
      <c r="C44" s="7">
        <v>1194391.9981498613</v>
      </c>
    </row>
    <row r="45" spans="1:5" x14ac:dyDescent="0.2">
      <c r="A45" s="7" t="s">
        <v>149</v>
      </c>
      <c r="B45" s="7">
        <v>47</v>
      </c>
      <c r="C45" s="7">
        <v>47</v>
      </c>
    </row>
    <row r="46" spans="1:5" x14ac:dyDescent="0.2">
      <c r="A46" s="7" t="s">
        <v>150</v>
      </c>
      <c r="B46" s="7">
        <v>0</v>
      </c>
      <c r="C46" s="7"/>
    </row>
    <row r="47" spans="1:5" x14ac:dyDescent="0.2">
      <c r="A47" s="7" t="s">
        <v>151</v>
      </c>
      <c r="B47" s="7">
        <v>74</v>
      </c>
      <c r="C47" s="7"/>
    </row>
    <row r="48" spans="1:5" x14ac:dyDescent="0.2">
      <c r="A48" s="7" t="s">
        <v>152</v>
      </c>
      <c r="B48" s="7">
        <v>-0.23485284928435657</v>
      </c>
      <c r="C48" s="7"/>
    </row>
    <row r="49" spans="1:5" x14ac:dyDescent="0.2">
      <c r="A49" s="7" t="s">
        <v>153</v>
      </c>
      <c r="B49" s="7">
        <v>0.40748579614763297</v>
      </c>
      <c r="C49" s="7"/>
    </row>
    <row r="50" spans="1:5" x14ac:dyDescent="0.2">
      <c r="A50" s="7" t="s">
        <v>154</v>
      </c>
      <c r="B50" s="7">
        <v>1.6657068927340244</v>
      </c>
      <c r="C50" s="7"/>
    </row>
    <row r="51" spans="1:5" x14ac:dyDescent="0.2">
      <c r="A51" s="7" t="s">
        <v>155</v>
      </c>
      <c r="B51" s="7">
        <v>0.81497159229526528</v>
      </c>
      <c r="C51" s="7"/>
    </row>
    <row r="52" spans="1:5" ht="17" thickBot="1" x14ac:dyDescent="0.25">
      <c r="A52" s="8" t="s">
        <v>156</v>
      </c>
      <c r="B52" s="8">
        <v>1.992543495180934</v>
      </c>
      <c r="C52" s="8"/>
    </row>
    <row r="59" spans="1:5" x14ac:dyDescent="0.2">
      <c r="A59" t="s">
        <v>145</v>
      </c>
      <c r="E59" t="s">
        <v>4</v>
      </c>
    </row>
    <row r="60" spans="1:5" ht="17" thickBot="1" x14ac:dyDescent="0.25"/>
    <row r="61" spans="1:5" x14ac:dyDescent="0.2">
      <c r="A61" s="9"/>
      <c r="B61" s="9" t="s">
        <v>146</v>
      </c>
      <c r="C61" s="9" t="s">
        <v>147</v>
      </c>
    </row>
    <row r="62" spans="1:5" x14ac:dyDescent="0.2">
      <c r="A62" s="7" t="s">
        <v>148</v>
      </c>
      <c r="B62" s="7">
        <v>1.3900000000000003</v>
      </c>
      <c r="C62" s="7">
        <v>1.4393617021276595</v>
      </c>
      <c r="E62">
        <f>B62-C62</f>
        <v>-4.9361702127659113E-2</v>
      </c>
    </row>
    <row r="63" spans="1:5" x14ac:dyDescent="0.2">
      <c r="A63" s="7" t="s">
        <v>132</v>
      </c>
      <c r="B63" s="7">
        <v>0.33569999999999939</v>
      </c>
      <c r="C63" s="7">
        <v>0.22825393154486645</v>
      </c>
    </row>
    <row r="64" spans="1:5" x14ac:dyDescent="0.2">
      <c r="A64" s="7" t="s">
        <v>149</v>
      </c>
      <c r="B64" s="7">
        <v>47</v>
      </c>
      <c r="C64" s="7">
        <v>47</v>
      </c>
    </row>
    <row r="65" spans="1:5" x14ac:dyDescent="0.2">
      <c r="A65" s="7" t="s">
        <v>150</v>
      </c>
      <c r="B65" s="7">
        <v>0</v>
      </c>
      <c r="C65" s="7"/>
    </row>
    <row r="66" spans="1:5" x14ac:dyDescent="0.2">
      <c r="A66" s="7" t="s">
        <v>151</v>
      </c>
      <c r="B66" s="7">
        <v>89</v>
      </c>
      <c r="C66" s="7"/>
    </row>
    <row r="67" spans="1:5" x14ac:dyDescent="0.2">
      <c r="A67" s="7" t="s">
        <v>152</v>
      </c>
      <c r="B67" s="7">
        <v>-0.45062703322694209</v>
      </c>
      <c r="C67" s="7"/>
    </row>
    <row r="68" spans="1:5" x14ac:dyDescent="0.2">
      <c r="A68" s="7" t="s">
        <v>153</v>
      </c>
      <c r="B68" s="7">
        <v>0.32667713911907698</v>
      </c>
      <c r="C68" s="7"/>
    </row>
    <row r="69" spans="1:5" x14ac:dyDescent="0.2">
      <c r="A69" s="7" t="s">
        <v>154</v>
      </c>
      <c r="B69" s="7">
        <v>1.6621553258697011</v>
      </c>
      <c r="C69" s="7"/>
    </row>
    <row r="70" spans="1:5" x14ac:dyDescent="0.2">
      <c r="A70" s="7" t="s">
        <v>155</v>
      </c>
      <c r="B70" s="7">
        <v>0.65335427823815428</v>
      </c>
      <c r="C70" s="7"/>
    </row>
    <row r="71" spans="1:5" ht="17" thickBot="1" x14ac:dyDescent="0.25">
      <c r="A71" s="8" t="s">
        <v>156</v>
      </c>
      <c r="B71" s="8">
        <v>1.986978699506285</v>
      </c>
      <c r="C71" s="8"/>
    </row>
    <row r="77" spans="1:5" x14ac:dyDescent="0.2">
      <c r="A77" t="s">
        <v>145</v>
      </c>
      <c r="E77" t="s">
        <v>5</v>
      </c>
    </row>
    <row r="78" spans="1:5" ht="17" thickBot="1" x14ac:dyDescent="0.25"/>
    <row r="79" spans="1:5" x14ac:dyDescent="0.2">
      <c r="A79" s="9"/>
      <c r="B79" s="9" t="s">
        <v>146</v>
      </c>
      <c r="C79" s="9" t="s">
        <v>147</v>
      </c>
    </row>
    <row r="80" spans="1:5" x14ac:dyDescent="0.2">
      <c r="A80" s="7" t="s">
        <v>148</v>
      </c>
      <c r="B80" s="7">
        <v>16.606382978723403</v>
      </c>
      <c r="C80" s="7">
        <v>17.670212765957448</v>
      </c>
      <c r="E80">
        <f>B80-C80</f>
        <v>-1.0638297872340452</v>
      </c>
    </row>
    <row r="81" spans="1:5" x14ac:dyDescent="0.2">
      <c r="A81" s="7" t="s">
        <v>132</v>
      </c>
      <c r="B81" s="7">
        <v>40.412349676225702</v>
      </c>
      <c r="C81" s="7">
        <v>17.774745605920426</v>
      </c>
    </row>
    <row r="82" spans="1:5" x14ac:dyDescent="0.2">
      <c r="A82" s="7" t="s">
        <v>149</v>
      </c>
      <c r="B82" s="7">
        <v>47</v>
      </c>
      <c r="C82" s="7">
        <v>47</v>
      </c>
    </row>
    <row r="83" spans="1:5" x14ac:dyDescent="0.2">
      <c r="A83" s="7" t="s">
        <v>150</v>
      </c>
      <c r="B83" s="7">
        <v>0</v>
      </c>
      <c r="C83" s="7"/>
    </row>
    <row r="84" spans="1:5" x14ac:dyDescent="0.2">
      <c r="A84" s="7" t="s">
        <v>151</v>
      </c>
      <c r="B84" s="7">
        <v>80</v>
      </c>
      <c r="C84" s="7"/>
    </row>
    <row r="85" spans="1:5" x14ac:dyDescent="0.2">
      <c r="A85" s="7" t="s">
        <v>152</v>
      </c>
      <c r="B85" s="7">
        <v>-0.95610972708747399</v>
      </c>
      <c r="C85" s="7"/>
    </row>
    <row r="86" spans="1:5" x14ac:dyDescent="0.2">
      <c r="A86" s="7" t="s">
        <v>153</v>
      </c>
      <c r="B86" s="7">
        <v>0.17094858516052</v>
      </c>
      <c r="C86" s="7"/>
    </row>
    <row r="87" spans="1:5" x14ac:dyDescent="0.2">
      <c r="A87" s="7" t="s">
        <v>154</v>
      </c>
      <c r="B87" s="7">
        <v>1.6641245785896708</v>
      </c>
      <c r="C87" s="7"/>
    </row>
    <row r="88" spans="1:5" x14ac:dyDescent="0.2">
      <c r="A88" s="7" t="s">
        <v>155</v>
      </c>
      <c r="B88" s="7">
        <v>0.34189717032103939</v>
      </c>
      <c r="C88" s="7"/>
    </row>
    <row r="89" spans="1:5" ht="17" thickBot="1" x14ac:dyDescent="0.25">
      <c r="A89" s="8" t="s">
        <v>156</v>
      </c>
      <c r="B89" s="8">
        <v>1.9900634212544475</v>
      </c>
      <c r="C89" s="8"/>
    </row>
    <row r="95" spans="1:5" x14ac:dyDescent="0.2">
      <c r="A95" t="s">
        <v>145</v>
      </c>
      <c r="E95" t="s">
        <v>6</v>
      </c>
    </row>
    <row r="96" spans="1:5" ht="17" thickBot="1" x14ac:dyDescent="0.25"/>
    <row r="97" spans="1:5" x14ac:dyDescent="0.2">
      <c r="A97" s="9"/>
      <c r="B97" s="9" t="s">
        <v>146</v>
      </c>
      <c r="C97" s="9" t="s">
        <v>147</v>
      </c>
    </row>
    <row r="98" spans="1:5" x14ac:dyDescent="0.2">
      <c r="A98" s="7" t="s">
        <v>148</v>
      </c>
      <c r="B98" s="7">
        <v>0.65957446808510634</v>
      </c>
      <c r="C98" s="7">
        <v>0.7021276595744681</v>
      </c>
      <c r="E98">
        <f>B98-C98</f>
        <v>-4.2553191489361764E-2</v>
      </c>
    </row>
    <row r="99" spans="1:5" x14ac:dyDescent="0.2">
      <c r="A99" s="7" t="s">
        <v>132</v>
      </c>
      <c r="B99" s="7">
        <v>0.22941720629047177</v>
      </c>
      <c r="C99" s="7">
        <v>0.21369102682701199</v>
      </c>
    </row>
    <row r="100" spans="1:5" x14ac:dyDescent="0.2">
      <c r="A100" s="7" t="s">
        <v>149</v>
      </c>
      <c r="B100" s="7">
        <v>47</v>
      </c>
      <c r="C100" s="7">
        <v>47</v>
      </c>
    </row>
    <row r="101" spans="1:5" x14ac:dyDescent="0.2">
      <c r="A101" s="7" t="s">
        <v>150</v>
      </c>
      <c r="B101" s="7">
        <v>0</v>
      </c>
      <c r="C101" s="7"/>
    </row>
    <row r="102" spans="1:5" x14ac:dyDescent="0.2">
      <c r="A102" s="7" t="s">
        <v>151</v>
      </c>
      <c r="B102" s="7">
        <v>92</v>
      </c>
      <c r="C102" s="7"/>
    </row>
    <row r="103" spans="1:5" x14ac:dyDescent="0.2">
      <c r="A103" s="7" t="s">
        <v>152</v>
      </c>
      <c r="B103" s="7">
        <v>-0.43825427076699669</v>
      </c>
      <c r="C103" s="7"/>
    </row>
    <row r="104" spans="1:5" x14ac:dyDescent="0.2">
      <c r="A104" s="7" t="s">
        <v>153</v>
      </c>
      <c r="B104" s="7">
        <v>0.33111465337540802</v>
      </c>
      <c r="C104" s="7"/>
    </row>
    <row r="105" spans="1:5" x14ac:dyDescent="0.2">
      <c r="A105" s="7" t="s">
        <v>154</v>
      </c>
      <c r="B105" s="7">
        <v>1.6615853969032315</v>
      </c>
      <c r="C105" s="7"/>
    </row>
    <row r="106" spans="1:5" x14ac:dyDescent="0.2">
      <c r="A106" s="7" t="s">
        <v>155</v>
      </c>
      <c r="B106" s="7">
        <v>0.66222930675081504</v>
      </c>
      <c r="C106" s="7"/>
    </row>
    <row r="107" spans="1:5" ht="17" thickBot="1" x14ac:dyDescent="0.25">
      <c r="A107" s="8" t="s">
        <v>156</v>
      </c>
      <c r="B107" s="8">
        <v>1.9860863169511298</v>
      </c>
      <c r="C107" s="8"/>
    </row>
    <row r="112" spans="1:5" x14ac:dyDescent="0.2">
      <c r="A112" t="s">
        <v>145</v>
      </c>
      <c r="E112" t="s">
        <v>160</v>
      </c>
    </row>
    <row r="113" spans="1:5" ht="17" thickBot="1" x14ac:dyDescent="0.25"/>
    <row r="114" spans="1:5" x14ac:dyDescent="0.2">
      <c r="A114" s="9"/>
      <c r="B114" s="9" t="s">
        <v>146</v>
      </c>
      <c r="C114" s="9" t="s">
        <v>147</v>
      </c>
    </row>
    <row r="115" spans="1:5" x14ac:dyDescent="0.2">
      <c r="A115" s="7" t="s">
        <v>148</v>
      </c>
      <c r="B115" s="7">
        <v>0.23404255319148937</v>
      </c>
      <c r="C115" s="7">
        <v>0.25531914893617019</v>
      </c>
      <c r="E115">
        <f>B115-C115</f>
        <v>-2.1276595744680826E-2</v>
      </c>
    </row>
    <row r="116" spans="1:5" x14ac:dyDescent="0.2">
      <c r="A116" s="7" t="s">
        <v>132</v>
      </c>
      <c r="B116" s="7">
        <v>0.18316373728029606</v>
      </c>
      <c r="C116" s="7">
        <v>0.19426456984273824</v>
      </c>
    </row>
    <row r="117" spans="1:5" x14ac:dyDescent="0.2">
      <c r="A117" s="7" t="s">
        <v>149</v>
      </c>
      <c r="B117" s="7">
        <v>47</v>
      </c>
      <c r="C117" s="7">
        <v>47</v>
      </c>
    </row>
    <row r="118" spans="1:5" x14ac:dyDescent="0.2">
      <c r="A118" s="7" t="s">
        <v>150</v>
      </c>
      <c r="B118" s="7">
        <v>0</v>
      </c>
      <c r="C118" s="7"/>
    </row>
    <row r="119" spans="1:5" x14ac:dyDescent="0.2">
      <c r="A119" s="7" t="s">
        <v>151</v>
      </c>
      <c r="B119" s="7">
        <v>92</v>
      </c>
      <c r="C119" s="7"/>
    </row>
    <row r="120" spans="1:5" x14ac:dyDescent="0.2">
      <c r="A120" s="7" t="s">
        <v>152</v>
      </c>
      <c r="B120" s="7">
        <v>-0.23742903996690826</v>
      </c>
      <c r="C120" s="7"/>
    </row>
    <row r="121" spans="1:5" x14ac:dyDescent="0.2">
      <c r="A121" s="7" t="s">
        <v>153</v>
      </c>
      <c r="B121" s="7">
        <v>0.40642594806543297</v>
      </c>
      <c r="C121" s="7"/>
    </row>
    <row r="122" spans="1:5" x14ac:dyDescent="0.2">
      <c r="A122" s="7" t="s">
        <v>154</v>
      </c>
      <c r="B122" s="7">
        <v>1.6615853969032315</v>
      </c>
      <c r="C122" s="7"/>
    </row>
    <row r="123" spans="1:5" x14ac:dyDescent="0.2">
      <c r="A123" s="7" t="s">
        <v>155</v>
      </c>
      <c r="B123" s="7">
        <v>0.81285189613086528</v>
      </c>
      <c r="C123" s="7"/>
    </row>
    <row r="124" spans="1:5" ht="17" thickBot="1" x14ac:dyDescent="0.25">
      <c r="A124" s="8" t="s">
        <v>156</v>
      </c>
      <c r="B124" s="8">
        <v>1.9860863169511298</v>
      </c>
      <c r="C124" s="8"/>
    </row>
    <row r="129" spans="1:5" x14ac:dyDescent="0.2">
      <c r="A129" t="s">
        <v>145</v>
      </c>
      <c r="E129" t="s">
        <v>9</v>
      </c>
    </row>
    <row r="130" spans="1:5" ht="17" thickBot="1" x14ac:dyDescent="0.25"/>
    <row r="131" spans="1:5" x14ac:dyDescent="0.2">
      <c r="A131" s="9"/>
      <c r="B131" s="9" t="s">
        <v>146</v>
      </c>
      <c r="C131" s="9" t="s">
        <v>147</v>
      </c>
    </row>
    <row r="132" spans="1:5" x14ac:dyDescent="0.2">
      <c r="A132" s="7" t="s">
        <v>148</v>
      </c>
      <c r="B132" s="7">
        <v>0.85106382978723405</v>
      </c>
      <c r="C132" s="7">
        <v>0.95744680851063835</v>
      </c>
      <c r="E132">
        <f>B132-C132</f>
        <v>-0.1063829787234043</v>
      </c>
    </row>
    <row r="133" spans="1:5" x14ac:dyDescent="0.2">
      <c r="A133" s="7" t="s">
        <v>132</v>
      </c>
      <c r="B133" s="7">
        <v>0.12950971322849214</v>
      </c>
      <c r="C133" s="7">
        <v>4.1628122109158214E-2</v>
      </c>
    </row>
    <row r="134" spans="1:5" x14ac:dyDescent="0.2">
      <c r="A134" s="7" t="s">
        <v>149</v>
      </c>
      <c r="B134" s="7">
        <v>47</v>
      </c>
      <c r="C134" s="7">
        <v>47</v>
      </c>
    </row>
    <row r="135" spans="1:5" x14ac:dyDescent="0.2">
      <c r="A135" s="7" t="s">
        <v>150</v>
      </c>
      <c r="B135" s="7">
        <v>0</v>
      </c>
      <c r="C135" s="7"/>
    </row>
    <row r="136" spans="1:5" x14ac:dyDescent="0.2">
      <c r="A136" s="7" t="s">
        <v>151</v>
      </c>
      <c r="B136" s="7">
        <v>73</v>
      </c>
      <c r="C136" s="7"/>
    </row>
    <row r="137" spans="1:5" x14ac:dyDescent="0.2">
      <c r="A137" s="7" t="s">
        <v>152</v>
      </c>
      <c r="B137" s="7">
        <v>-1.7629827305189665</v>
      </c>
      <c r="C137" s="7"/>
    </row>
    <row r="138" spans="1:5" x14ac:dyDescent="0.2">
      <c r="A138" s="7" t="s">
        <v>153</v>
      </c>
      <c r="B138" s="7">
        <v>4.1044267185050297E-2</v>
      </c>
      <c r="C138" s="7"/>
    </row>
    <row r="139" spans="1:5" x14ac:dyDescent="0.2">
      <c r="A139" s="7" t="s">
        <v>154</v>
      </c>
      <c r="B139" s="7">
        <v>1.6659962237714305</v>
      </c>
      <c r="C139" s="7"/>
    </row>
    <row r="140" spans="1:5" x14ac:dyDescent="0.2">
      <c r="A140" s="7" t="s">
        <v>155</v>
      </c>
      <c r="B140" s="7">
        <v>8.2088534370100538E-2</v>
      </c>
      <c r="C140" s="7"/>
    </row>
    <row r="141" spans="1:5" ht="17" thickBot="1" x14ac:dyDescent="0.25">
      <c r="A141" s="8" t="s">
        <v>156</v>
      </c>
      <c r="B141" s="8">
        <v>1.9929971258898567</v>
      </c>
      <c r="C141" s="8"/>
    </row>
    <row r="146" spans="1:5" x14ac:dyDescent="0.2">
      <c r="A146" t="s">
        <v>145</v>
      </c>
      <c r="E146" t="s">
        <v>161</v>
      </c>
    </row>
    <row r="147" spans="1:5" ht="17" thickBot="1" x14ac:dyDescent="0.25"/>
    <row r="148" spans="1:5" x14ac:dyDescent="0.2">
      <c r="A148" s="9"/>
      <c r="B148" s="9" t="s">
        <v>146</v>
      </c>
      <c r="C148" s="9" t="s">
        <v>147</v>
      </c>
    </row>
    <row r="149" spans="1:5" x14ac:dyDescent="0.2">
      <c r="A149" s="7" t="s">
        <v>148</v>
      </c>
      <c r="B149" s="7">
        <v>4.2553191489361701E-2</v>
      </c>
      <c r="C149" s="7">
        <v>0.25531914893617019</v>
      </c>
      <c r="E149">
        <f>B149-C149</f>
        <v>-0.21276595744680848</v>
      </c>
    </row>
    <row r="150" spans="1:5" x14ac:dyDescent="0.2">
      <c r="A150" s="7" t="s">
        <v>132</v>
      </c>
      <c r="B150" s="7">
        <v>4.1628122109158186E-2</v>
      </c>
      <c r="C150" s="7">
        <v>0.19426456984273824</v>
      </c>
    </row>
    <row r="151" spans="1:5" x14ac:dyDescent="0.2">
      <c r="A151" s="7" t="s">
        <v>149</v>
      </c>
      <c r="B151" s="7">
        <v>47</v>
      </c>
      <c r="C151" s="7">
        <v>47</v>
      </c>
    </row>
    <row r="152" spans="1:5" x14ac:dyDescent="0.2">
      <c r="A152" s="7" t="s">
        <v>150</v>
      </c>
      <c r="B152" s="7">
        <v>0</v>
      </c>
      <c r="C152" s="7"/>
    </row>
    <row r="153" spans="1:5" x14ac:dyDescent="0.2">
      <c r="A153" s="7" t="s">
        <v>151</v>
      </c>
      <c r="B153" s="7">
        <v>65</v>
      </c>
      <c r="C153" s="7"/>
    </row>
    <row r="154" spans="1:5" x14ac:dyDescent="0.2">
      <c r="A154" s="7" t="s">
        <v>152</v>
      </c>
      <c r="B154" s="7">
        <v>-3.0032661958503195</v>
      </c>
      <c r="C154" s="7"/>
    </row>
    <row r="155" spans="1:5" x14ac:dyDescent="0.2">
      <c r="A155" s="7" t="s">
        <v>153</v>
      </c>
      <c r="B155" s="7">
        <v>1.8945017392964401E-3</v>
      </c>
      <c r="C155" s="7"/>
    </row>
    <row r="156" spans="1:5" x14ac:dyDescent="0.2">
      <c r="A156" s="7" t="s">
        <v>154</v>
      </c>
      <c r="B156" s="7">
        <v>1.6686359758475535</v>
      </c>
      <c r="C156" s="7"/>
    </row>
    <row r="157" spans="1:5" x14ac:dyDescent="0.2">
      <c r="A157" s="7" t="s">
        <v>155</v>
      </c>
      <c r="B157" s="7">
        <v>3.7890034785928845E-3</v>
      </c>
      <c r="C157" s="7"/>
    </row>
    <row r="158" spans="1:5" ht="17" thickBot="1" x14ac:dyDescent="0.25">
      <c r="A158" s="8" t="s">
        <v>156</v>
      </c>
      <c r="B158" s="8">
        <v>1.9971379083920051</v>
      </c>
      <c r="C158" s="8"/>
    </row>
    <row r="162" spans="1:5" x14ac:dyDescent="0.2">
      <c r="A162" t="s">
        <v>145</v>
      </c>
      <c r="E162" t="s">
        <v>162</v>
      </c>
    </row>
    <row r="163" spans="1:5" ht="17" thickBot="1" x14ac:dyDescent="0.25"/>
    <row r="164" spans="1:5" x14ac:dyDescent="0.2">
      <c r="A164" s="9"/>
      <c r="B164" s="9" t="s">
        <v>146</v>
      </c>
      <c r="C164" s="9" t="s">
        <v>147</v>
      </c>
    </row>
    <row r="165" spans="1:5" x14ac:dyDescent="0.2">
      <c r="A165" s="7" t="s">
        <v>148</v>
      </c>
      <c r="B165" s="7">
        <v>0.21276595744680851</v>
      </c>
      <c r="C165" s="7">
        <v>0.27659574468085107</v>
      </c>
      <c r="E165">
        <f>B165-C165</f>
        <v>-6.3829787234042562E-2</v>
      </c>
    </row>
    <row r="166" spans="1:5" x14ac:dyDescent="0.2">
      <c r="A166" s="7" t="s">
        <v>132</v>
      </c>
      <c r="B166" s="7">
        <v>0.17113783533765031</v>
      </c>
      <c r="C166" s="7">
        <v>0.20444033302497686</v>
      </c>
    </row>
    <row r="167" spans="1:5" x14ac:dyDescent="0.2">
      <c r="A167" s="7" t="s">
        <v>149</v>
      </c>
      <c r="B167" s="7">
        <v>47</v>
      </c>
      <c r="C167" s="7">
        <v>47</v>
      </c>
    </row>
    <row r="168" spans="1:5" x14ac:dyDescent="0.2">
      <c r="A168" s="7" t="s">
        <v>150</v>
      </c>
      <c r="B168" s="7">
        <v>0</v>
      </c>
      <c r="C168" s="7"/>
    </row>
    <row r="169" spans="1:5" x14ac:dyDescent="0.2">
      <c r="A169" s="7" t="s">
        <v>151</v>
      </c>
      <c r="B169" s="7">
        <v>91</v>
      </c>
      <c r="C169" s="7"/>
    </row>
    <row r="170" spans="1:5" x14ac:dyDescent="0.2">
      <c r="A170" s="7" t="s">
        <v>152</v>
      </c>
      <c r="B170" s="7">
        <v>-0.71403936638589383</v>
      </c>
      <c r="C170" s="7"/>
    </row>
    <row r="171" spans="1:5" x14ac:dyDescent="0.2">
      <c r="A171" s="7" t="s">
        <v>153</v>
      </c>
      <c r="B171" s="7">
        <v>0.23851517029706601</v>
      </c>
      <c r="C171" s="7"/>
    </row>
    <row r="172" spans="1:5" x14ac:dyDescent="0.2">
      <c r="A172" s="7" t="s">
        <v>154</v>
      </c>
      <c r="B172" s="7">
        <v>1.6617711550616978</v>
      </c>
      <c r="C172" s="7"/>
    </row>
    <row r="173" spans="1:5" x14ac:dyDescent="0.2">
      <c r="A173" s="7" t="s">
        <v>155</v>
      </c>
      <c r="B173" s="7">
        <v>0.4770303405941313</v>
      </c>
      <c r="C173" s="7"/>
    </row>
    <row r="174" spans="1:5" ht="17" thickBot="1" x14ac:dyDescent="0.25">
      <c r="A174" s="8" t="s">
        <v>156</v>
      </c>
      <c r="B174" s="8">
        <v>1.9863771544186202</v>
      </c>
      <c r="C17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return SRI</vt:lpstr>
      <vt:lpstr>list</vt:lpstr>
      <vt:lpstr>variables</vt:lpstr>
      <vt:lpstr>return non-SRI</vt:lpstr>
      <vt:lpstr>list 2</vt:lpstr>
      <vt:lpstr>variables 2</vt:lpstr>
      <vt:lpstr>data_t-stats</vt:lpstr>
      <vt:lpstr>t-stats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2021-04-06T14:52:29Z</cp:lastPrinted>
  <dcterms:created xsi:type="dcterms:W3CDTF">2021-03-30T08:40:01Z</dcterms:created>
  <dcterms:modified xsi:type="dcterms:W3CDTF">2021-05-11T10:48:23Z</dcterms:modified>
</cp:coreProperties>
</file>